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年金生活者の白日夢\表・グラフ\"/>
    </mc:Choice>
  </mc:AlternateContent>
  <xr:revisionPtr revIDLastSave="0" documentId="13_ncr:1_{79FA41F0-BDE6-4D31-BD6F-25C3512FDC9B}" xr6:coauthVersionLast="47" xr6:coauthVersionMax="47" xr10:uidLastSave="{00000000-0000-0000-0000-000000000000}"/>
  <bookViews>
    <workbookView xWindow="-120" yWindow="-120" windowWidth="29040" windowHeight="15720" xr2:uid="{3A68B369-8EAE-46F9-B352-96CDC19ACC2B}"/>
  </bookViews>
  <sheets>
    <sheet name="リボ払い　借金残高と累積利息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9" i="1"/>
  <c r="E8" i="1"/>
  <c r="E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8" i="1"/>
  <c r="D7" i="1"/>
  <c r="E5" i="1"/>
  <c r="C7" i="1" s="1"/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l="1"/>
  <c r="C21" i="1" l="1"/>
  <c r="C22" i="1" l="1"/>
  <c r="C23" i="1" l="1"/>
  <c r="C24" i="1" l="1"/>
  <c r="C25" i="1" l="1"/>
  <c r="C26" i="1" l="1"/>
  <c r="C27" i="1" l="1"/>
  <c r="C28" i="1" l="1"/>
  <c r="C29" i="1" l="1"/>
  <c r="C30" i="1" l="1"/>
  <c r="C31" i="1" l="1"/>
  <c r="C32" i="1" l="1"/>
  <c r="C33" i="1" l="1"/>
  <c r="C34" i="1" l="1"/>
  <c r="C35" i="1" l="1"/>
  <c r="C36" i="1" l="1"/>
  <c r="C37" i="1" l="1"/>
  <c r="C38" i="1" l="1"/>
  <c r="C39" i="1" l="1"/>
  <c r="C40" i="1" l="1"/>
  <c r="C41" i="1" l="1"/>
  <c r="C42" i="1" l="1"/>
  <c r="C43" i="1" l="1"/>
  <c r="C44" i="1" l="1"/>
  <c r="C45" i="1" l="1"/>
  <c r="C46" i="1" l="1"/>
  <c r="C47" i="1" l="1"/>
  <c r="C48" i="1" l="1"/>
  <c r="C49" i="1" l="1"/>
  <c r="C50" i="1" l="1"/>
  <c r="C51" i="1" l="1"/>
  <c r="C52" i="1" l="1"/>
  <c r="C53" i="1" l="1"/>
  <c r="C54" i="1" l="1"/>
  <c r="C55" i="1" l="1"/>
  <c r="C56" i="1" l="1"/>
  <c r="C57" i="1" l="1"/>
  <c r="C58" i="1" l="1"/>
  <c r="C59" i="1" l="1"/>
  <c r="C60" i="1" l="1"/>
  <c r="C61" i="1" l="1"/>
  <c r="C62" i="1" l="1"/>
  <c r="C63" i="1" l="1"/>
  <c r="C64" i="1" l="1"/>
  <c r="C65" i="1" l="1"/>
  <c r="C66" i="1" l="1"/>
  <c r="C67" i="1" l="1"/>
  <c r="C68" i="1" l="1"/>
  <c r="C69" i="1" l="1"/>
  <c r="C70" i="1" l="1"/>
  <c r="C71" i="1" l="1"/>
  <c r="C72" i="1" l="1"/>
  <c r="C73" i="1" l="1"/>
  <c r="C74" i="1" l="1"/>
  <c r="C75" i="1" l="1"/>
  <c r="C76" i="1" l="1"/>
  <c r="C77" i="1" l="1"/>
  <c r="C78" i="1" l="1"/>
  <c r="C79" i="1" l="1"/>
  <c r="C80" i="1" l="1"/>
  <c r="C81" i="1" l="1"/>
  <c r="C82" i="1" l="1"/>
  <c r="C83" i="1" l="1"/>
  <c r="C84" i="1" l="1"/>
  <c r="C85" i="1" l="1"/>
  <c r="C86" i="1" l="1"/>
  <c r="C87" i="1" l="1"/>
  <c r="C88" i="1" l="1"/>
  <c r="C89" i="1" l="1"/>
  <c r="C90" i="1" l="1"/>
  <c r="C91" i="1" l="1"/>
  <c r="C92" i="1" l="1"/>
  <c r="C93" i="1" l="1"/>
  <c r="C94" i="1" l="1"/>
  <c r="C95" i="1" l="1"/>
  <c r="C96" i="1" l="1"/>
  <c r="C97" i="1" l="1"/>
  <c r="C98" i="1" l="1"/>
  <c r="C99" i="1" l="1"/>
  <c r="C100" i="1" l="1"/>
  <c r="C101" i="1" l="1"/>
  <c r="C102" i="1" l="1"/>
  <c r="C103" i="1" l="1"/>
  <c r="C104" i="1" l="1"/>
  <c r="C105" i="1" l="1"/>
  <c r="C106" i="1" l="1"/>
  <c r="C107" i="1" l="1"/>
  <c r="C108" i="1" l="1"/>
  <c r="C109" i="1" l="1"/>
  <c r="C110" i="1" l="1"/>
  <c r="C111" i="1" l="1"/>
  <c r="C112" i="1" l="1"/>
  <c r="C113" i="1" l="1"/>
  <c r="C114" i="1" l="1"/>
  <c r="C115" i="1" l="1"/>
  <c r="C116" i="1" l="1"/>
  <c r="C117" i="1" l="1"/>
  <c r="C118" i="1" l="1"/>
  <c r="C119" i="1" l="1"/>
  <c r="C120" i="1" l="1"/>
  <c r="C121" i="1" l="1"/>
  <c r="C122" i="1" l="1"/>
  <c r="C123" i="1" l="1"/>
  <c r="C124" i="1" l="1"/>
  <c r="C125" i="1" l="1"/>
  <c r="C126" i="1" l="1"/>
  <c r="C127" i="1" l="1"/>
  <c r="C128" i="1" l="1"/>
  <c r="C129" i="1" l="1"/>
  <c r="C130" i="1" l="1"/>
  <c r="C131" i="1" l="1"/>
  <c r="C132" i="1" l="1"/>
  <c r="C133" i="1" l="1"/>
  <c r="C134" i="1" l="1"/>
  <c r="C135" i="1" l="1"/>
  <c r="C136" i="1" l="1"/>
  <c r="C137" i="1" l="1"/>
  <c r="C138" i="1" l="1"/>
  <c r="C139" i="1" l="1"/>
  <c r="C140" i="1" l="1"/>
  <c r="C141" i="1" l="1"/>
  <c r="C142" i="1" l="1"/>
  <c r="C143" i="1" l="1"/>
  <c r="C144" i="1" l="1"/>
  <c r="C145" i="1" l="1"/>
  <c r="C146" i="1" l="1"/>
  <c r="C147" i="1" l="1"/>
  <c r="C148" i="1" l="1"/>
  <c r="C149" i="1" l="1"/>
  <c r="C150" i="1" l="1"/>
  <c r="C151" i="1" l="1"/>
  <c r="C152" i="1" l="1"/>
  <c r="C153" i="1" l="1"/>
  <c r="C154" i="1" l="1"/>
  <c r="C155" i="1" l="1"/>
  <c r="C156" i="1" l="1"/>
  <c r="C157" i="1" l="1"/>
  <c r="C158" i="1" l="1"/>
  <c r="C159" i="1" l="1"/>
  <c r="C160" i="1" l="1"/>
  <c r="C161" i="1" l="1"/>
  <c r="C162" i="1" l="1"/>
  <c r="C163" i="1" l="1"/>
  <c r="C164" i="1" l="1"/>
  <c r="C165" i="1" l="1"/>
  <c r="C166" i="1" l="1"/>
  <c r="C167" i="1" l="1"/>
  <c r="C168" i="1" l="1"/>
  <c r="C169" i="1" l="1"/>
  <c r="C170" i="1" l="1"/>
  <c r="C171" i="1" l="1"/>
  <c r="C172" i="1" l="1"/>
  <c r="C173" i="1" l="1"/>
  <c r="C174" i="1" l="1"/>
  <c r="C175" i="1" l="1"/>
  <c r="C176" i="1" l="1"/>
  <c r="C177" i="1" l="1"/>
  <c r="C178" i="1" l="1"/>
  <c r="C179" i="1" l="1"/>
  <c r="C180" i="1" l="1"/>
  <c r="C181" i="1" l="1"/>
  <c r="C182" i="1" l="1"/>
  <c r="C183" i="1" l="1"/>
  <c r="C184" i="1" l="1"/>
  <c r="C185" i="1" l="1"/>
  <c r="C186" i="1" l="1"/>
  <c r="C187" i="1" l="1"/>
  <c r="C188" i="1" l="1"/>
  <c r="C189" i="1" l="1"/>
  <c r="C190" i="1" l="1"/>
  <c r="C191" i="1" l="1"/>
  <c r="C192" i="1" l="1"/>
  <c r="C193" i="1" l="1"/>
  <c r="C194" i="1" l="1"/>
  <c r="C195" i="1" l="1"/>
  <c r="C196" i="1" l="1"/>
  <c r="C197" i="1" l="1"/>
  <c r="C198" i="1" l="1"/>
  <c r="C199" i="1" l="1"/>
  <c r="C200" i="1" l="1"/>
  <c r="C201" i="1" l="1"/>
  <c r="C202" i="1" l="1"/>
  <c r="C203" i="1" l="1"/>
  <c r="C204" i="1" l="1"/>
  <c r="C205" i="1" l="1"/>
  <c r="C206" i="1" l="1"/>
  <c r="C207" i="1" l="1"/>
  <c r="C208" i="1" l="1"/>
  <c r="C209" i="1" l="1"/>
  <c r="C210" i="1" l="1"/>
  <c r="C211" i="1" l="1"/>
  <c r="C212" i="1" l="1"/>
  <c r="C213" i="1" l="1"/>
  <c r="C214" i="1" l="1"/>
  <c r="C215" i="1" l="1"/>
  <c r="C216" i="1" l="1"/>
  <c r="C217" i="1" l="1"/>
  <c r="C218" i="1" l="1"/>
  <c r="C219" i="1" l="1"/>
  <c r="C220" i="1" l="1"/>
  <c r="C221" i="1" l="1"/>
  <c r="C222" i="1" l="1"/>
  <c r="C223" i="1" l="1"/>
  <c r="C224" i="1" l="1"/>
  <c r="C225" i="1" l="1"/>
  <c r="C226" i="1" l="1"/>
  <c r="C227" i="1" l="1"/>
  <c r="C228" i="1" l="1"/>
  <c r="C229" i="1" l="1"/>
  <c r="C230" i="1" l="1"/>
  <c r="C231" i="1" l="1"/>
  <c r="C232" i="1" l="1"/>
  <c r="C233" i="1" l="1"/>
  <c r="C234" i="1" l="1"/>
  <c r="C235" i="1" l="1"/>
  <c r="C236" i="1" l="1"/>
  <c r="C237" i="1" l="1"/>
  <c r="C238" i="1" l="1"/>
  <c r="C239" i="1" l="1"/>
  <c r="C240" i="1" l="1"/>
  <c r="C241" i="1" l="1"/>
  <c r="C242" i="1" l="1"/>
  <c r="C243" i="1" l="1"/>
  <c r="C244" i="1" l="1"/>
  <c r="C245" i="1" l="1"/>
  <c r="C246" i="1" l="1"/>
  <c r="D247" i="1" l="1"/>
</calcChain>
</file>

<file path=xl/sharedStrings.xml><?xml version="1.0" encoding="utf-8"?>
<sst xmlns="http://schemas.openxmlformats.org/spreadsheetml/2006/main" count="272" uniqueCount="271">
  <si>
    <t>リボ払い</t>
    <rPh sb="2" eb="3">
      <t>バラ</t>
    </rPh>
    <phoneticPr fontId="1"/>
  </si>
  <si>
    <t>年金</t>
    <rPh sb="0" eb="2">
      <t>ネンキン</t>
    </rPh>
    <phoneticPr fontId="1"/>
  </si>
  <si>
    <t>/月</t>
    <rPh sb="1" eb="2">
      <t>ツキ</t>
    </rPh>
    <phoneticPr fontId="1"/>
  </si>
  <si>
    <t>月</t>
    <rPh sb="0" eb="1">
      <t>ツキ</t>
    </rPh>
    <phoneticPr fontId="1"/>
  </si>
  <si>
    <t>リボ金利</t>
    <rPh sb="2" eb="4">
      <t>キンリ</t>
    </rPh>
    <phoneticPr fontId="1"/>
  </si>
  <si>
    <t>家計支出</t>
    <rPh sb="0" eb="2">
      <t>カケイ</t>
    </rPh>
    <rPh sb="2" eb="4">
      <t>シシュツ</t>
    </rPh>
    <phoneticPr fontId="1"/>
  </si>
  <si>
    <t>借金残高</t>
    <rPh sb="0" eb="2">
      <t>シャッキン</t>
    </rPh>
    <rPh sb="2" eb="4">
      <t>ザンダカ</t>
    </rPh>
    <phoneticPr fontId="1"/>
  </si>
  <si>
    <t>　=月利</t>
    <phoneticPr fontId="1"/>
  </si>
  <si>
    <t>１か月後</t>
    <rPh sb="2" eb="4">
      <t>ゲツゴ</t>
    </rPh>
    <phoneticPr fontId="1"/>
  </si>
  <si>
    <t>２か月後</t>
    <rPh sb="2" eb="4">
      <t>ゲツゴ</t>
    </rPh>
    <phoneticPr fontId="1"/>
  </si>
  <si>
    <t>３か月後</t>
    <rPh sb="2" eb="4">
      <t>ゲツゴ</t>
    </rPh>
    <phoneticPr fontId="1"/>
  </si>
  <si>
    <t>４か月後</t>
    <rPh sb="2" eb="4">
      <t>ゲツゴ</t>
    </rPh>
    <phoneticPr fontId="1"/>
  </si>
  <si>
    <t>５か月後</t>
    <rPh sb="2" eb="4">
      <t>ゲツゴ</t>
    </rPh>
    <phoneticPr fontId="1"/>
  </si>
  <si>
    <t>６か月後</t>
    <rPh sb="2" eb="4">
      <t>ゲツゴ</t>
    </rPh>
    <phoneticPr fontId="1"/>
  </si>
  <si>
    <t>７か月後</t>
    <rPh sb="2" eb="4">
      <t>ゲツゴ</t>
    </rPh>
    <phoneticPr fontId="1"/>
  </si>
  <si>
    <t>８か月後</t>
    <rPh sb="2" eb="4">
      <t>ゲツゴ</t>
    </rPh>
    <phoneticPr fontId="1"/>
  </si>
  <si>
    <t>９か月後</t>
    <rPh sb="2" eb="4">
      <t>ゲツゴ</t>
    </rPh>
    <phoneticPr fontId="1"/>
  </si>
  <si>
    <t>１０か月後</t>
    <rPh sb="3" eb="5">
      <t>ゲツゴ</t>
    </rPh>
    <phoneticPr fontId="1"/>
  </si>
  <si>
    <t>１１か月後</t>
    <rPh sb="3" eb="5">
      <t>ゲツゴ</t>
    </rPh>
    <phoneticPr fontId="1"/>
  </si>
  <si>
    <t>１２か月後</t>
    <rPh sb="3" eb="5">
      <t>ゲツゴ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</si>
  <si>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</si>
  <si>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</si>
  <si>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</si>
  <si>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４年目</t>
    <rPh sb="1" eb="3">
      <t>ネンメ</t>
    </rPh>
    <phoneticPr fontId="1"/>
  </si>
  <si>
    <t>５年目</t>
    <rPh sb="1" eb="3">
      <t>ネンメ</t>
    </rPh>
    <phoneticPr fontId="1"/>
  </si>
  <si>
    <t>６年目</t>
    <rPh sb="1" eb="3">
      <t>ネンメ</t>
    </rPh>
    <phoneticPr fontId="1"/>
  </si>
  <si>
    <t>７年目</t>
    <rPh sb="1" eb="3">
      <t>ネンメ</t>
    </rPh>
    <phoneticPr fontId="1"/>
  </si>
  <si>
    <t>８年目</t>
    <rPh sb="1" eb="3">
      <t>ネンメ</t>
    </rPh>
    <phoneticPr fontId="1"/>
  </si>
  <si>
    <t>９年目</t>
    <rPh sb="1" eb="3">
      <t>ネンメ</t>
    </rPh>
    <phoneticPr fontId="1"/>
  </si>
  <si>
    <t>１０年目</t>
    <rPh sb="2" eb="4">
      <t>ネンメ</t>
    </rPh>
    <phoneticPr fontId="1"/>
  </si>
  <si>
    <t>１１年目</t>
    <rPh sb="2" eb="4">
      <t>ネンメ</t>
    </rPh>
    <phoneticPr fontId="1"/>
  </si>
  <si>
    <t>１２年目</t>
    <rPh sb="2" eb="4">
      <t>ネンメ</t>
    </rPh>
    <phoneticPr fontId="1"/>
  </si>
  <si>
    <t>１３年目</t>
    <rPh sb="2" eb="4">
      <t>ネンメ</t>
    </rPh>
    <phoneticPr fontId="1"/>
  </si>
  <si>
    <t>１４年目</t>
    <rPh sb="2" eb="4">
      <t>ネンメ</t>
    </rPh>
    <phoneticPr fontId="1"/>
  </si>
  <si>
    <t>１５年目</t>
    <rPh sb="2" eb="4">
      <t>ネンメ</t>
    </rPh>
    <phoneticPr fontId="1"/>
  </si>
  <si>
    <t>１６年目</t>
    <rPh sb="2" eb="4">
      <t>ネンメ</t>
    </rPh>
    <phoneticPr fontId="1"/>
  </si>
  <si>
    <t>１７年目</t>
    <rPh sb="2" eb="4">
      <t>ネンメ</t>
    </rPh>
    <phoneticPr fontId="1"/>
  </si>
  <si>
    <t>１８年目</t>
    <rPh sb="2" eb="4">
      <t>ネンメ</t>
    </rPh>
    <phoneticPr fontId="1"/>
  </si>
  <si>
    <t>１９年目</t>
    <rPh sb="2" eb="4">
      <t>ネンメ</t>
    </rPh>
    <phoneticPr fontId="1"/>
  </si>
  <si>
    <t>２０年目</t>
    <rPh sb="2" eb="4">
      <t>ネンメ</t>
    </rPh>
    <phoneticPr fontId="1"/>
  </si>
  <si>
    <t>１３か月後</t>
    <rPh sb="3" eb="5">
      <t>ゲツゴ</t>
    </rPh>
    <phoneticPr fontId="1"/>
  </si>
  <si>
    <t>１４か月後</t>
    <rPh sb="3" eb="5">
      <t>ゲツゴ</t>
    </rPh>
    <phoneticPr fontId="1"/>
  </si>
  <si>
    <t>１５か月後</t>
    <rPh sb="3" eb="5">
      <t>ゲツゴ</t>
    </rPh>
    <phoneticPr fontId="1"/>
  </si>
  <si>
    <t>１６か月後</t>
    <rPh sb="3" eb="5">
      <t>ゲツゴ</t>
    </rPh>
    <phoneticPr fontId="1"/>
  </si>
  <si>
    <t>１７か月後</t>
    <rPh sb="3" eb="5">
      <t>ゲツゴ</t>
    </rPh>
    <phoneticPr fontId="1"/>
  </si>
  <si>
    <t>１８か月後</t>
    <rPh sb="3" eb="5">
      <t>ゲツゴ</t>
    </rPh>
    <phoneticPr fontId="1"/>
  </si>
  <si>
    <t>１９か月後</t>
    <rPh sb="3" eb="5">
      <t>ゲツゴ</t>
    </rPh>
    <phoneticPr fontId="1"/>
  </si>
  <si>
    <t>２０か月後</t>
    <rPh sb="3" eb="5">
      <t>ゲツゴ</t>
    </rPh>
    <phoneticPr fontId="1"/>
  </si>
  <si>
    <t>２１か月後</t>
    <rPh sb="3" eb="5">
      <t>ゲツゴ</t>
    </rPh>
    <phoneticPr fontId="1"/>
  </si>
  <si>
    <t>２２か月後</t>
    <rPh sb="3" eb="5">
      <t>ゲツゴ</t>
    </rPh>
    <phoneticPr fontId="1"/>
  </si>
  <si>
    <t>２３か月後</t>
    <rPh sb="3" eb="5">
      <t>ゲツゴ</t>
    </rPh>
    <phoneticPr fontId="1"/>
  </si>
  <si>
    <t>２４か月後</t>
    <rPh sb="3" eb="5">
      <t>ゲツゴ</t>
    </rPh>
    <phoneticPr fontId="1"/>
  </si>
  <si>
    <t>２５か月後</t>
    <rPh sb="3" eb="5">
      <t>ゲツゴ</t>
    </rPh>
    <phoneticPr fontId="1"/>
  </si>
  <si>
    <t>２６か月後</t>
    <rPh sb="3" eb="5">
      <t>ゲツゴ</t>
    </rPh>
    <phoneticPr fontId="1"/>
  </si>
  <si>
    <t>２７か月後</t>
    <rPh sb="3" eb="5">
      <t>ゲツゴ</t>
    </rPh>
    <phoneticPr fontId="1"/>
  </si>
  <si>
    <t>２８か月後</t>
    <rPh sb="3" eb="5">
      <t>ゲツゴ</t>
    </rPh>
    <phoneticPr fontId="1"/>
  </si>
  <si>
    <t>２９か月後</t>
    <rPh sb="3" eb="5">
      <t>ゲツゴ</t>
    </rPh>
    <phoneticPr fontId="1"/>
  </si>
  <si>
    <t>３０か月後</t>
    <rPh sb="3" eb="5">
      <t>ゲツゴ</t>
    </rPh>
    <phoneticPr fontId="1"/>
  </si>
  <si>
    <t>３１か月後</t>
    <rPh sb="3" eb="5">
      <t>ゲツゴ</t>
    </rPh>
    <phoneticPr fontId="1"/>
  </si>
  <si>
    <t>３２か月後</t>
    <rPh sb="3" eb="5">
      <t>ゲツゴ</t>
    </rPh>
    <phoneticPr fontId="1"/>
  </si>
  <si>
    <t>３３か月後</t>
    <rPh sb="3" eb="5">
      <t>ゲツゴ</t>
    </rPh>
    <phoneticPr fontId="1"/>
  </si>
  <si>
    <t>３４か月後</t>
    <rPh sb="3" eb="5">
      <t>ゲツゴ</t>
    </rPh>
    <phoneticPr fontId="1"/>
  </si>
  <si>
    <t>３５か月後</t>
    <rPh sb="3" eb="5">
      <t>ゲツゴ</t>
    </rPh>
    <phoneticPr fontId="1"/>
  </si>
  <si>
    <t>３６か月後</t>
    <rPh sb="3" eb="5">
      <t>ゲツゴ</t>
    </rPh>
    <phoneticPr fontId="1"/>
  </si>
  <si>
    <t>３７か月後</t>
    <rPh sb="3" eb="5">
      <t>ゲツゴ</t>
    </rPh>
    <phoneticPr fontId="1"/>
  </si>
  <si>
    <t>３８か月後</t>
    <rPh sb="3" eb="5">
      <t>ゲツゴ</t>
    </rPh>
    <phoneticPr fontId="1"/>
  </si>
  <si>
    <t>３９か月後</t>
    <rPh sb="3" eb="5">
      <t>ゲツゴ</t>
    </rPh>
    <phoneticPr fontId="1"/>
  </si>
  <si>
    <t>４０か月後</t>
    <rPh sb="3" eb="5">
      <t>ゲツゴ</t>
    </rPh>
    <phoneticPr fontId="1"/>
  </si>
  <si>
    <t>４１か月後</t>
    <rPh sb="3" eb="5">
      <t>ゲツゴ</t>
    </rPh>
    <phoneticPr fontId="1"/>
  </si>
  <si>
    <t>４２か月後</t>
    <rPh sb="3" eb="5">
      <t>ゲツゴ</t>
    </rPh>
    <phoneticPr fontId="1"/>
  </si>
  <si>
    <t>４３か月後</t>
    <rPh sb="3" eb="5">
      <t>ゲツゴ</t>
    </rPh>
    <phoneticPr fontId="1"/>
  </si>
  <si>
    <t>４４か月後</t>
    <rPh sb="3" eb="5">
      <t>ゲツゴ</t>
    </rPh>
    <phoneticPr fontId="1"/>
  </si>
  <si>
    <t>４５か月後</t>
    <rPh sb="3" eb="5">
      <t>ゲツゴ</t>
    </rPh>
    <phoneticPr fontId="1"/>
  </si>
  <si>
    <t>４６か月後</t>
    <rPh sb="3" eb="5">
      <t>ゲツゴ</t>
    </rPh>
    <phoneticPr fontId="1"/>
  </si>
  <si>
    <t>４７か月後</t>
    <rPh sb="3" eb="5">
      <t>ゲツゴ</t>
    </rPh>
    <phoneticPr fontId="1"/>
  </si>
  <si>
    <t>４８か月後</t>
    <rPh sb="3" eb="5">
      <t>ゲツゴ</t>
    </rPh>
    <phoneticPr fontId="1"/>
  </si>
  <si>
    <t>４９か月後</t>
    <rPh sb="3" eb="5">
      <t>ゲツゴ</t>
    </rPh>
    <phoneticPr fontId="1"/>
  </si>
  <si>
    <t>５０か月後</t>
    <rPh sb="3" eb="5">
      <t>ゲツゴ</t>
    </rPh>
    <phoneticPr fontId="1"/>
  </si>
  <si>
    <t>５１か月後</t>
    <rPh sb="3" eb="5">
      <t>ゲツゴ</t>
    </rPh>
    <phoneticPr fontId="1"/>
  </si>
  <si>
    <t>５２か月後</t>
    <rPh sb="3" eb="5">
      <t>ゲツゴ</t>
    </rPh>
    <phoneticPr fontId="1"/>
  </si>
  <si>
    <t>５３か月後</t>
    <rPh sb="3" eb="5">
      <t>ゲツゴ</t>
    </rPh>
    <phoneticPr fontId="1"/>
  </si>
  <si>
    <t>５４か月後</t>
    <rPh sb="3" eb="5">
      <t>ゲツゴ</t>
    </rPh>
    <phoneticPr fontId="1"/>
  </si>
  <si>
    <t>５５か月後</t>
    <rPh sb="3" eb="5">
      <t>ゲツゴ</t>
    </rPh>
    <phoneticPr fontId="1"/>
  </si>
  <si>
    <t>５６か月後</t>
    <rPh sb="3" eb="5">
      <t>ゲツゴ</t>
    </rPh>
    <phoneticPr fontId="1"/>
  </si>
  <si>
    <t>５７か月後</t>
    <rPh sb="3" eb="5">
      <t>ゲツゴ</t>
    </rPh>
    <phoneticPr fontId="1"/>
  </si>
  <si>
    <t>５８か月後</t>
    <rPh sb="3" eb="5">
      <t>ゲツゴ</t>
    </rPh>
    <phoneticPr fontId="1"/>
  </si>
  <si>
    <t>５９か月後</t>
    <rPh sb="3" eb="5">
      <t>ゲツゴ</t>
    </rPh>
    <phoneticPr fontId="1"/>
  </si>
  <si>
    <t>６０か月後</t>
    <rPh sb="3" eb="5">
      <t>ゲツゴ</t>
    </rPh>
    <phoneticPr fontId="1"/>
  </si>
  <si>
    <t>６１か月後</t>
    <rPh sb="3" eb="5">
      <t>ゲツゴ</t>
    </rPh>
    <phoneticPr fontId="1"/>
  </si>
  <si>
    <t>６２か月後</t>
    <rPh sb="3" eb="5">
      <t>ゲツゴ</t>
    </rPh>
    <phoneticPr fontId="1"/>
  </si>
  <si>
    <t>６３か月後</t>
    <rPh sb="3" eb="5">
      <t>ゲツゴ</t>
    </rPh>
    <phoneticPr fontId="1"/>
  </si>
  <si>
    <t>６４か月後</t>
    <rPh sb="3" eb="5">
      <t>ゲツゴ</t>
    </rPh>
    <phoneticPr fontId="1"/>
  </si>
  <si>
    <t>６５か月後</t>
    <rPh sb="3" eb="5">
      <t>ゲツゴ</t>
    </rPh>
    <phoneticPr fontId="1"/>
  </si>
  <si>
    <t>６６か月後</t>
    <rPh sb="3" eb="5">
      <t>ゲツゴ</t>
    </rPh>
    <phoneticPr fontId="1"/>
  </si>
  <si>
    <t>６７か月後</t>
    <rPh sb="3" eb="5">
      <t>ゲツゴ</t>
    </rPh>
    <phoneticPr fontId="1"/>
  </si>
  <si>
    <t>６８か月後</t>
    <rPh sb="3" eb="5">
      <t>ゲツゴ</t>
    </rPh>
    <phoneticPr fontId="1"/>
  </si>
  <si>
    <t>６９か月後</t>
    <rPh sb="3" eb="5">
      <t>ゲツゴ</t>
    </rPh>
    <phoneticPr fontId="1"/>
  </si>
  <si>
    <t>７０か月後</t>
    <rPh sb="3" eb="5">
      <t>ゲツゴ</t>
    </rPh>
    <phoneticPr fontId="1"/>
  </si>
  <si>
    <t>７１か月後</t>
    <rPh sb="3" eb="5">
      <t>ゲツゴ</t>
    </rPh>
    <phoneticPr fontId="1"/>
  </si>
  <si>
    <t>７２か月後</t>
    <rPh sb="3" eb="5">
      <t>ゲツゴ</t>
    </rPh>
    <phoneticPr fontId="1"/>
  </si>
  <si>
    <t>７３か月後</t>
    <rPh sb="3" eb="5">
      <t>ゲツゴ</t>
    </rPh>
    <phoneticPr fontId="1"/>
  </si>
  <si>
    <t>７４か月後</t>
    <rPh sb="3" eb="5">
      <t>ゲツゴ</t>
    </rPh>
    <phoneticPr fontId="1"/>
  </si>
  <si>
    <t>７５か月後</t>
    <rPh sb="3" eb="5">
      <t>ゲツゴ</t>
    </rPh>
    <phoneticPr fontId="1"/>
  </si>
  <si>
    <t>７６か月後</t>
    <rPh sb="3" eb="5">
      <t>ゲツゴ</t>
    </rPh>
    <phoneticPr fontId="1"/>
  </si>
  <si>
    <t>７７か月後</t>
    <rPh sb="3" eb="5">
      <t>ゲツゴ</t>
    </rPh>
    <phoneticPr fontId="1"/>
  </si>
  <si>
    <t>７８か月後</t>
    <rPh sb="3" eb="5">
      <t>ゲツゴ</t>
    </rPh>
    <phoneticPr fontId="1"/>
  </si>
  <si>
    <t>７９か月後</t>
    <rPh sb="3" eb="5">
      <t>ゲツゴ</t>
    </rPh>
    <phoneticPr fontId="1"/>
  </si>
  <si>
    <t>８０か月後</t>
    <rPh sb="3" eb="5">
      <t>ゲツゴ</t>
    </rPh>
    <phoneticPr fontId="1"/>
  </si>
  <si>
    <t>８１か月後</t>
    <rPh sb="3" eb="5">
      <t>ゲツゴ</t>
    </rPh>
    <phoneticPr fontId="1"/>
  </si>
  <si>
    <t>８２か月後</t>
    <rPh sb="3" eb="5">
      <t>ゲツゴ</t>
    </rPh>
    <phoneticPr fontId="1"/>
  </si>
  <si>
    <t>８３か月後</t>
    <rPh sb="3" eb="5">
      <t>ゲツゴ</t>
    </rPh>
    <phoneticPr fontId="1"/>
  </si>
  <si>
    <t>８４か月後</t>
    <rPh sb="3" eb="5">
      <t>ゲツゴ</t>
    </rPh>
    <phoneticPr fontId="1"/>
  </si>
  <si>
    <t>８５か月後</t>
    <rPh sb="3" eb="5">
      <t>ゲツゴ</t>
    </rPh>
    <phoneticPr fontId="1"/>
  </si>
  <si>
    <t>８６か月後</t>
    <rPh sb="3" eb="5">
      <t>ゲツゴ</t>
    </rPh>
    <phoneticPr fontId="1"/>
  </si>
  <si>
    <t>８７か月後</t>
    <rPh sb="3" eb="5">
      <t>ゲツゴ</t>
    </rPh>
    <phoneticPr fontId="1"/>
  </si>
  <si>
    <t>８８か月後</t>
    <rPh sb="3" eb="5">
      <t>ゲツゴ</t>
    </rPh>
    <phoneticPr fontId="1"/>
  </si>
  <si>
    <t>８９か月後</t>
    <rPh sb="3" eb="5">
      <t>ゲツゴ</t>
    </rPh>
    <phoneticPr fontId="1"/>
  </si>
  <si>
    <t>９０か月後</t>
    <rPh sb="3" eb="5">
      <t>ゲツゴ</t>
    </rPh>
    <phoneticPr fontId="1"/>
  </si>
  <si>
    <t>９１か月後</t>
    <rPh sb="3" eb="5">
      <t>ゲツゴ</t>
    </rPh>
    <phoneticPr fontId="1"/>
  </si>
  <si>
    <t>９２か月後</t>
    <rPh sb="3" eb="5">
      <t>ゲツゴ</t>
    </rPh>
    <phoneticPr fontId="1"/>
  </si>
  <si>
    <t>９３か月後</t>
    <rPh sb="3" eb="5">
      <t>ゲツゴ</t>
    </rPh>
    <phoneticPr fontId="1"/>
  </si>
  <si>
    <t>９４か月後</t>
    <rPh sb="3" eb="5">
      <t>ゲツゴ</t>
    </rPh>
    <phoneticPr fontId="1"/>
  </si>
  <si>
    <t>９５か月後</t>
    <rPh sb="3" eb="5">
      <t>ゲツゴ</t>
    </rPh>
    <phoneticPr fontId="1"/>
  </si>
  <si>
    <t>９６か月後</t>
    <rPh sb="3" eb="5">
      <t>ゲツゴ</t>
    </rPh>
    <phoneticPr fontId="1"/>
  </si>
  <si>
    <t>９７か月後</t>
    <rPh sb="3" eb="5">
      <t>ゲツゴ</t>
    </rPh>
    <phoneticPr fontId="1"/>
  </si>
  <si>
    <t>９８か月後</t>
    <rPh sb="3" eb="5">
      <t>ゲツゴ</t>
    </rPh>
    <phoneticPr fontId="1"/>
  </si>
  <si>
    <t>９９か月後</t>
    <rPh sb="3" eb="5">
      <t>ゲツゴ</t>
    </rPh>
    <phoneticPr fontId="1"/>
  </si>
  <si>
    <t>１００か月後</t>
    <rPh sb="4" eb="6">
      <t>ゲツゴ</t>
    </rPh>
    <phoneticPr fontId="1"/>
  </si>
  <si>
    <t>１０１か月後</t>
    <rPh sb="4" eb="6">
      <t>ゲツゴ</t>
    </rPh>
    <phoneticPr fontId="1"/>
  </si>
  <si>
    <t>１０２か月後</t>
    <rPh sb="4" eb="6">
      <t>ゲツゴ</t>
    </rPh>
    <phoneticPr fontId="1"/>
  </si>
  <si>
    <t>１０３か月後</t>
    <rPh sb="4" eb="6">
      <t>ゲツゴ</t>
    </rPh>
    <phoneticPr fontId="1"/>
  </si>
  <si>
    <t>１０４か月後</t>
    <rPh sb="4" eb="6">
      <t>ゲツゴ</t>
    </rPh>
    <phoneticPr fontId="1"/>
  </si>
  <si>
    <t>１０５か月後</t>
    <rPh sb="4" eb="6">
      <t>ゲツゴ</t>
    </rPh>
    <phoneticPr fontId="1"/>
  </si>
  <si>
    <t>１０６か月後</t>
    <rPh sb="4" eb="6">
      <t>ゲツゴ</t>
    </rPh>
    <phoneticPr fontId="1"/>
  </si>
  <si>
    <t>１０７か月後</t>
    <rPh sb="4" eb="6">
      <t>ゲツゴ</t>
    </rPh>
    <phoneticPr fontId="1"/>
  </si>
  <si>
    <t>１０８か月後</t>
    <rPh sb="4" eb="6">
      <t>ゲツゴ</t>
    </rPh>
    <phoneticPr fontId="1"/>
  </si>
  <si>
    <t>１０９か月後</t>
    <rPh sb="4" eb="6">
      <t>ゲツゴ</t>
    </rPh>
    <phoneticPr fontId="1"/>
  </si>
  <si>
    <t>１１０か月後</t>
    <rPh sb="4" eb="6">
      <t>ゲツゴ</t>
    </rPh>
    <phoneticPr fontId="1"/>
  </si>
  <si>
    <t>１１１か月後</t>
    <rPh sb="4" eb="6">
      <t>ゲツゴ</t>
    </rPh>
    <phoneticPr fontId="1"/>
  </si>
  <si>
    <t>１１２か月後</t>
    <rPh sb="4" eb="6">
      <t>ゲツゴ</t>
    </rPh>
    <phoneticPr fontId="1"/>
  </si>
  <si>
    <t>１１３か月後</t>
    <rPh sb="4" eb="6">
      <t>ゲツゴ</t>
    </rPh>
    <phoneticPr fontId="1"/>
  </si>
  <si>
    <t>１１４か月後</t>
    <rPh sb="4" eb="6">
      <t>ゲツゴ</t>
    </rPh>
    <phoneticPr fontId="1"/>
  </si>
  <si>
    <t>１１５か月後</t>
    <rPh sb="4" eb="6">
      <t>ゲツゴ</t>
    </rPh>
    <phoneticPr fontId="1"/>
  </si>
  <si>
    <t>１１６か月後</t>
    <rPh sb="4" eb="6">
      <t>ゲツゴ</t>
    </rPh>
    <phoneticPr fontId="1"/>
  </si>
  <si>
    <t>１１７か月後</t>
    <rPh sb="4" eb="6">
      <t>ゲツゴ</t>
    </rPh>
    <phoneticPr fontId="1"/>
  </si>
  <si>
    <t>１１８か月後</t>
    <rPh sb="4" eb="6">
      <t>ゲツゴ</t>
    </rPh>
    <phoneticPr fontId="1"/>
  </si>
  <si>
    <t>１１９か月後</t>
    <rPh sb="4" eb="6">
      <t>ゲツゴ</t>
    </rPh>
    <phoneticPr fontId="1"/>
  </si>
  <si>
    <t>１２０か月後</t>
    <rPh sb="4" eb="6">
      <t>ゲツゴ</t>
    </rPh>
    <phoneticPr fontId="1"/>
  </si>
  <si>
    <t>１２１か月後</t>
    <rPh sb="4" eb="6">
      <t>ゲツゴ</t>
    </rPh>
    <phoneticPr fontId="1"/>
  </si>
  <si>
    <t>１２２か月後</t>
    <rPh sb="4" eb="6">
      <t>ゲツゴ</t>
    </rPh>
    <phoneticPr fontId="1"/>
  </si>
  <si>
    <t>１２３か月後</t>
    <rPh sb="4" eb="6">
      <t>ゲツゴ</t>
    </rPh>
    <phoneticPr fontId="1"/>
  </si>
  <si>
    <t>１２４か月後</t>
    <rPh sb="4" eb="6">
      <t>ゲツゴ</t>
    </rPh>
    <phoneticPr fontId="1"/>
  </si>
  <si>
    <t>１２５か月後</t>
    <rPh sb="4" eb="6">
      <t>ゲツゴ</t>
    </rPh>
    <phoneticPr fontId="1"/>
  </si>
  <si>
    <t>１２６か月後</t>
    <rPh sb="4" eb="6">
      <t>ゲツゴ</t>
    </rPh>
    <phoneticPr fontId="1"/>
  </si>
  <si>
    <t>１２７か月後</t>
    <rPh sb="4" eb="6">
      <t>ゲツゴ</t>
    </rPh>
    <phoneticPr fontId="1"/>
  </si>
  <si>
    <t>１２８か月後</t>
    <rPh sb="4" eb="6">
      <t>ゲツゴ</t>
    </rPh>
    <phoneticPr fontId="1"/>
  </si>
  <si>
    <t>１２９か月後</t>
    <rPh sb="4" eb="6">
      <t>ゲツゴ</t>
    </rPh>
    <phoneticPr fontId="1"/>
  </si>
  <si>
    <t>１３０か月後</t>
    <rPh sb="4" eb="6">
      <t>ゲツゴ</t>
    </rPh>
    <phoneticPr fontId="1"/>
  </si>
  <si>
    <t>１３１か月後</t>
    <rPh sb="4" eb="6">
      <t>ゲツゴ</t>
    </rPh>
    <phoneticPr fontId="1"/>
  </si>
  <si>
    <t>１３２か月後</t>
    <rPh sb="4" eb="6">
      <t>ゲツゴ</t>
    </rPh>
    <phoneticPr fontId="1"/>
  </si>
  <si>
    <t>１３３か月後</t>
    <rPh sb="4" eb="6">
      <t>ゲツゴ</t>
    </rPh>
    <phoneticPr fontId="1"/>
  </si>
  <si>
    <t>１３４か月後</t>
    <rPh sb="4" eb="6">
      <t>ゲツゴ</t>
    </rPh>
    <phoneticPr fontId="1"/>
  </si>
  <si>
    <t>１３５か月後</t>
    <rPh sb="4" eb="6">
      <t>ゲツゴ</t>
    </rPh>
    <phoneticPr fontId="1"/>
  </si>
  <si>
    <t>１３６か月後</t>
    <rPh sb="4" eb="6">
      <t>ゲツゴ</t>
    </rPh>
    <phoneticPr fontId="1"/>
  </si>
  <si>
    <t>１３７か月後</t>
    <rPh sb="4" eb="6">
      <t>ゲツゴ</t>
    </rPh>
    <phoneticPr fontId="1"/>
  </si>
  <si>
    <t>１３８か月後</t>
    <rPh sb="4" eb="6">
      <t>ゲツゴ</t>
    </rPh>
    <phoneticPr fontId="1"/>
  </si>
  <si>
    <t>１３９か月後</t>
    <rPh sb="4" eb="6">
      <t>ゲツゴ</t>
    </rPh>
    <phoneticPr fontId="1"/>
  </si>
  <si>
    <t>１４０か月後</t>
    <rPh sb="4" eb="6">
      <t>ゲツゴ</t>
    </rPh>
    <phoneticPr fontId="1"/>
  </si>
  <si>
    <t>１４１か月後</t>
    <rPh sb="4" eb="6">
      <t>ゲツゴ</t>
    </rPh>
    <phoneticPr fontId="1"/>
  </si>
  <si>
    <t>１４２か月後</t>
    <rPh sb="4" eb="6">
      <t>ゲツゴ</t>
    </rPh>
    <phoneticPr fontId="1"/>
  </si>
  <si>
    <t>１４３か月後</t>
    <rPh sb="4" eb="6">
      <t>ゲツゴ</t>
    </rPh>
    <phoneticPr fontId="1"/>
  </si>
  <si>
    <t>１４４か月後</t>
    <rPh sb="4" eb="6">
      <t>ゲツゴ</t>
    </rPh>
    <phoneticPr fontId="1"/>
  </si>
  <si>
    <t>１４５か月後</t>
    <rPh sb="4" eb="6">
      <t>ゲツゴ</t>
    </rPh>
    <phoneticPr fontId="1"/>
  </si>
  <si>
    <t>１４６か月後</t>
    <rPh sb="4" eb="6">
      <t>ゲツゴ</t>
    </rPh>
    <phoneticPr fontId="1"/>
  </si>
  <si>
    <t>１４７か月後</t>
    <rPh sb="4" eb="6">
      <t>ゲツゴ</t>
    </rPh>
    <phoneticPr fontId="1"/>
  </si>
  <si>
    <t>１４８か月後</t>
    <rPh sb="4" eb="6">
      <t>ゲツゴ</t>
    </rPh>
    <phoneticPr fontId="1"/>
  </si>
  <si>
    <t>１４９か月後</t>
    <rPh sb="4" eb="6">
      <t>ゲツゴ</t>
    </rPh>
    <phoneticPr fontId="1"/>
  </si>
  <si>
    <t>１５０か月後</t>
    <rPh sb="4" eb="6">
      <t>ゲツゴ</t>
    </rPh>
    <phoneticPr fontId="1"/>
  </si>
  <si>
    <t>１５１か月後</t>
    <rPh sb="4" eb="6">
      <t>ゲツゴ</t>
    </rPh>
    <phoneticPr fontId="1"/>
  </si>
  <si>
    <t>１５２か月後</t>
    <rPh sb="4" eb="6">
      <t>ゲツゴ</t>
    </rPh>
    <phoneticPr fontId="1"/>
  </si>
  <si>
    <t>１５３か月後</t>
    <rPh sb="4" eb="6">
      <t>ゲツゴ</t>
    </rPh>
    <phoneticPr fontId="1"/>
  </si>
  <si>
    <t>１５４か月後</t>
    <rPh sb="4" eb="6">
      <t>ゲツゴ</t>
    </rPh>
    <phoneticPr fontId="1"/>
  </si>
  <si>
    <t>１５５か月後</t>
    <rPh sb="4" eb="6">
      <t>ゲツゴ</t>
    </rPh>
    <phoneticPr fontId="1"/>
  </si>
  <si>
    <t>１５６か月後</t>
    <rPh sb="4" eb="6">
      <t>ゲツゴ</t>
    </rPh>
    <phoneticPr fontId="1"/>
  </si>
  <si>
    <t>１５７か月後</t>
    <rPh sb="4" eb="6">
      <t>ゲツゴ</t>
    </rPh>
    <phoneticPr fontId="1"/>
  </si>
  <si>
    <t>１５８か月後</t>
    <rPh sb="4" eb="6">
      <t>ゲツゴ</t>
    </rPh>
    <phoneticPr fontId="1"/>
  </si>
  <si>
    <t>１５９か月後</t>
    <rPh sb="4" eb="6">
      <t>ゲツゴ</t>
    </rPh>
    <phoneticPr fontId="1"/>
  </si>
  <si>
    <t>１６０か月後</t>
    <rPh sb="4" eb="6">
      <t>ゲツゴ</t>
    </rPh>
    <phoneticPr fontId="1"/>
  </si>
  <si>
    <t>１６１か月後</t>
    <rPh sb="4" eb="6">
      <t>ゲツゴ</t>
    </rPh>
    <phoneticPr fontId="1"/>
  </si>
  <si>
    <t>１６２か月後</t>
    <rPh sb="4" eb="6">
      <t>ゲツゴ</t>
    </rPh>
    <phoneticPr fontId="1"/>
  </si>
  <si>
    <t>１６３か月後</t>
    <rPh sb="4" eb="6">
      <t>ゲツゴ</t>
    </rPh>
    <phoneticPr fontId="1"/>
  </si>
  <si>
    <t>１６４か月後</t>
    <rPh sb="4" eb="6">
      <t>ゲツゴ</t>
    </rPh>
    <phoneticPr fontId="1"/>
  </si>
  <si>
    <t>１６５か月後</t>
    <rPh sb="4" eb="6">
      <t>ゲツゴ</t>
    </rPh>
    <phoneticPr fontId="1"/>
  </si>
  <si>
    <t>１６６か月後</t>
    <rPh sb="4" eb="6">
      <t>ゲツゴ</t>
    </rPh>
    <phoneticPr fontId="1"/>
  </si>
  <si>
    <t>１６７か月後</t>
    <rPh sb="4" eb="6">
      <t>ゲツゴ</t>
    </rPh>
    <phoneticPr fontId="1"/>
  </si>
  <si>
    <t>１６８か月後</t>
    <rPh sb="4" eb="6">
      <t>ゲツゴ</t>
    </rPh>
    <phoneticPr fontId="1"/>
  </si>
  <si>
    <t>１６９か月後</t>
    <rPh sb="4" eb="6">
      <t>ゲツゴ</t>
    </rPh>
    <phoneticPr fontId="1"/>
  </si>
  <si>
    <t>１７０か月後</t>
    <rPh sb="4" eb="6">
      <t>ゲツゴ</t>
    </rPh>
    <phoneticPr fontId="1"/>
  </si>
  <si>
    <t>１７１か月後</t>
    <rPh sb="4" eb="6">
      <t>ゲツゴ</t>
    </rPh>
    <phoneticPr fontId="1"/>
  </si>
  <si>
    <t>１７２か月後</t>
    <rPh sb="4" eb="6">
      <t>ゲツゴ</t>
    </rPh>
    <phoneticPr fontId="1"/>
  </si>
  <si>
    <t>１７３か月後</t>
    <rPh sb="4" eb="6">
      <t>ゲツゴ</t>
    </rPh>
    <phoneticPr fontId="1"/>
  </si>
  <si>
    <t>１７４か月後</t>
    <rPh sb="4" eb="6">
      <t>ゲツゴ</t>
    </rPh>
    <phoneticPr fontId="1"/>
  </si>
  <si>
    <t>１７５か月後</t>
    <rPh sb="4" eb="6">
      <t>ゲツゴ</t>
    </rPh>
    <phoneticPr fontId="1"/>
  </si>
  <si>
    <t>１７６か月後</t>
    <rPh sb="4" eb="6">
      <t>ゲツゴ</t>
    </rPh>
    <phoneticPr fontId="1"/>
  </si>
  <si>
    <t>１７７か月後</t>
    <rPh sb="4" eb="6">
      <t>ゲツゴ</t>
    </rPh>
    <phoneticPr fontId="1"/>
  </si>
  <si>
    <t>１７８か月後</t>
    <rPh sb="4" eb="6">
      <t>ゲツゴ</t>
    </rPh>
    <phoneticPr fontId="1"/>
  </si>
  <si>
    <t>１７９か月後</t>
    <rPh sb="4" eb="6">
      <t>ゲツゴ</t>
    </rPh>
    <phoneticPr fontId="1"/>
  </si>
  <si>
    <t>１８０か月後</t>
    <rPh sb="4" eb="6">
      <t>ゲツゴ</t>
    </rPh>
    <phoneticPr fontId="1"/>
  </si>
  <si>
    <t>１８１か月後</t>
    <rPh sb="4" eb="6">
      <t>ゲツゴ</t>
    </rPh>
    <phoneticPr fontId="1"/>
  </si>
  <si>
    <t>１８２か月後</t>
    <rPh sb="4" eb="6">
      <t>ゲツゴ</t>
    </rPh>
    <phoneticPr fontId="1"/>
  </si>
  <si>
    <t>１８３か月後</t>
    <rPh sb="4" eb="6">
      <t>ゲツゴ</t>
    </rPh>
    <phoneticPr fontId="1"/>
  </si>
  <si>
    <t>１８４か月後</t>
    <rPh sb="4" eb="6">
      <t>ゲツゴ</t>
    </rPh>
    <phoneticPr fontId="1"/>
  </si>
  <si>
    <t>１８５か月後</t>
    <rPh sb="4" eb="6">
      <t>ゲツゴ</t>
    </rPh>
    <phoneticPr fontId="1"/>
  </si>
  <si>
    <t>１８６か月後</t>
    <rPh sb="4" eb="6">
      <t>ゲツゴ</t>
    </rPh>
    <phoneticPr fontId="1"/>
  </si>
  <si>
    <t>１８７か月後</t>
    <rPh sb="4" eb="6">
      <t>ゲツゴ</t>
    </rPh>
    <phoneticPr fontId="1"/>
  </si>
  <si>
    <t>１８８か月後</t>
    <rPh sb="4" eb="6">
      <t>ゲツゴ</t>
    </rPh>
    <phoneticPr fontId="1"/>
  </si>
  <si>
    <t>１８９か月後</t>
    <rPh sb="4" eb="6">
      <t>ゲツゴ</t>
    </rPh>
    <phoneticPr fontId="1"/>
  </si>
  <si>
    <t>１９０か月後</t>
    <rPh sb="4" eb="6">
      <t>ゲツゴ</t>
    </rPh>
    <phoneticPr fontId="1"/>
  </si>
  <si>
    <t>１９１か月後</t>
    <rPh sb="4" eb="6">
      <t>ゲツゴ</t>
    </rPh>
    <phoneticPr fontId="1"/>
  </si>
  <si>
    <t>１９２か月後</t>
    <rPh sb="4" eb="6">
      <t>ゲツゴ</t>
    </rPh>
    <phoneticPr fontId="1"/>
  </si>
  <si>
    <t>１９３か月後</t>
    <rPh sb="4" eb="6">
      <t>ゲツゴ</t>
    </rPh>
    <phoneticPr fontId="1"/>
  </si>
  <si>
    <t>１９４か月後</t>
    <rPh sb="4" eb="6">
      <t>ゲツゴ</t>
    </rPh>
    <phoneticPr fontId="1"/>
  </si>
  <si>
    <t>１９５か月後</t>
    <rPh sb="4" eb="6">
      <t>ゲツゴ</t>
    </rPh>
    <phoneticPr fontId="1"/>
  </si>
  <si>
    <t>１９６か月後</t>
    <rPh sb="4" eb="6">
      <t>ゲツゴ</t>
    </rPh>
    <phoneticPr fontId="1"/>
  </si>
  <si>
    <t>１９７か月後</t>
    <rPh sb="4" eb="6">
      <t>ゲツゴ</t>
    </rPh>
    <phoneticPr fontId="1"/>
  </si>
  <si>
    <t>１９８か月後</t>
    <rPh sb="4" eb="6">
      <t>ゲツゴ</t>
    </rPh>
    <phoneticPr fontId="1"/>
  </si>
  <si>
    <t>１９９か月後</t>
    <rPh sb="4" eb="6">
      <t>ゲツゴ</t>
    </rPh>
    <phoneticPr fontId="1"/>
  </si>
  <si>
    <t>２００か月後</t>
    <rPh sb="4" eb="6">
      <t>ゲツゴ</t>
    </rPh>
    <phoneticPr fontId="1"/>
  </si>
  <si>
    <t>２０１か月後</t>
    <rPh sb="4" eb="6">
      <t>ゲツゴ</t>
    </rPh>
    <phoneticPr fontId="1"/>
  </si>
  <si>
    <t>２０２か月後</t>
    <rPh sb="4" eb="6">
      <t>ゲツゴ</t>
    </rPh>
    <phoneticPr fontId="1"/>
  </si>
  <si>
    <t>２０３か月後</t>
    <rPh sb="4" eb="6">
      <t>ゲツゴ</t>
    </rPh>
    <phoneticPr fontId="1"/>
  </si>
  <si>
    <t>２０４か月後</t>
    <rPh sb="4" eb="6">
      <t>ゲツゴ</t>
    </rPh>
    <phoneticPr fontId="1"/>
  </si>
  <si>
    <t>２０５か月後</t>
    <rPh sb="4" eb="6">
      <t>ゲツゴ</t>
    </rPh>
    <phoneticPr fontId="1"/>
  </si>
  <si>
    <t>２０６か月後</t>
    <rPh sb="4" eb="6">
      <t>ゲツゴ</t>
    </rPh>
    <phoneticPr fontId="1"/>
  </si>
  <si>
    <t>２０７か月後</t>
    <rPh sb="4" eb="6">
      <t>ゲツゴ</t>
    </rPh>
    <phoneticPr fontId="1"/>
  </si>
  <si>
    <t>２０８か月後</t>
    <rPh sb="4" eb="6">
      <t>ゲツゴ</t>
    </rPh>
    <phoneticPr fontId="1"/>
  </si>
  <si>
    <t>２０９か月後</t>
    <rPh sb="4" eb="6">
      <t>ゲツゴ</t>
    </rPh>
    <phoneticPr fontId="1"/>
  </si>
  <si>
    <t>２１０か月後</t>
    <rPh sb="4" eb="6">
      <t>ゲツゴ</t>
    </rPh>
    <phoneticPr fontId="1"/>
  </si>
  <si>
    <t>２１１か月後</t>
    <rPh sb="4" eb="6">
      <t>ゲツゴ</t>
    </rPh>
    <phoneticPr fontId="1"/>
  </si>
  <si>
    <t>２１２か月後</t>
    <rPh sb="4" eb="6">
      <t>ゲツゴ</t>
    </rPh>
    <phoneticPr fontId="1"/>
  </si>
  <si>
    <t>２１３か月後</t>
    <rPh sb="4" eb="6">
      <t>ゲツゴ</t>
    </rPh>
    <phoneticPr fontId="1"/>
  </si>
  <si>
    <t>２１４か月後</t>
    <rPh sb="4" eb="6">
      <t>ゲツゴ</t>
    </rPh>
    <phoneticPr fontId="1"/>
  </si>
  <si>
    <t>２１５か月後</t>
    <rPh sb="4" eb="6">
      <t>ゲツゴ</t>
    </rPh>
    <phoneticPr fontId="1"/>
  </si>
  <si>
    <t>２１６か月後</t>
    <rPh sb="4" eb="6">
      <t>ゲツゴ</t>
    </rPh>
    <phoneticPr fontId="1"/>
  </si>
  <si>
    <t>２１７か月後</t>
    <rPh sb="4" eb="6">
      <t>ゲツゴ</t>
    </rPh>
    <phoneticPr fontId="1"/>
  </si>
  <si>
    <t>２１８か月後</t>
    <rPh sb="4" eb="6">
      <t>ゲツゴ</t>
    </rPh>
    <phoneticPr fontId="1"/>
  </si>
  <si>
    <t>２１９か月後</t>
    <rPh sb="4" eb="6">
      <t>ゲツゴ</t>
    </rPh>
    <phoneticPr fontId="1"/>
  </si>
  <si>
    <t>２２０か月後</t>
    <rPh sb="4" eb="6">
      <t>ゲツゴ</t>
    </rPh>
    <phoneticPr fontId="1"/>
  </si>
  <si>
    <t>２２１か月後</t>
    <rPh sb="4" eb="6">
      <t>ゲツゴ</t>
    </rPh>
    <phoneticPr fontId="1"/>
  </si>
  <si>
    <t>２２２か月後</t>
    <rPh sb="4" eb="6">
      <t>ゲツゴ</t>
    </rPh>
    <phoneticPr fontId="1"/>
  </si>
  <si>
    <t>２２３か月後</t>
    <rPh sb="4" eb="6">
      <t>ゲツゴ</t>
    </rPh>
    <phoneticPr fontId="1"/>
  </si>
  <si>
    <t>２２４か月後</t>
    <rPh sb="4" eb="6">
      <t>ゲツゴ</t>
    </rPh>
    <phoneticPr fontId="1"/>
  </si>
  <si>
    <t>２２５か月後</t>
    <rPh sb="4" eb="6">
      <t>ゲツゴ</t>
    </rPh>
    <phoneticPr fontId="1"/>
  </si>
  <si>
    <t>２２６か月後</t>
    <rPh sb="4" eb="6">
      <t>ゲツゴ</t>
    </rPh>
    <phoneticPr fontId="1"/>
  </si>
  <si>
    <t>２２７か月後</t>
    <rPh sb="4" eb="6">
      <t>ゲツゴ</t>
    </rPh>
    <phoneticPr fontId="1"/>
  </si>
  <si>
    <t>２２８か月後</t>
    <rPh sb="4" eb="6">
      <t>ゲツゴ</t>
    </rPh>
    <phoneticPr fontId="1"/>
  </si>
  <si>
    <t>２２９か月後</t>
    <rPh sb="4" eb="6">
      <t>ゲツゴ</t>
    </rPh>
    <phoneticPr fontId="1"/>
  </si>
  <si>
    <t>２３０か月後</t>
    <rPh sb="4" eb="6">
      <t>ゲツゴ</t>
    </rPh>
    <phoneticPr fontId="1"/>
  </si>
  <si>
    <t>２３１か月後</t>
    <rPh sb="4" eb="6">
      <t>ゲツゴ</t>
    </rPh>
    <phoneticPr fontId="1"/>
  </si>
  <si>
    <t>２３２か月後</t>
    <rPh sb="4" eb="6">
      <t>ゲツゴ</t>
    </rPh>
    <phoneticPr fontId="1"/>
  </si>
  <si>
    <t>２３３か月後</t>
    <rPh sb="4" eb="6">
      <t>ゲツゴ</t>
    </rPh>
    <phoneticPr fontId="1"/>
  </si>
  <si>
    <t>２３４か月後</t>
    <rPh sb="4" eb="6">
      <t>ゲツゴ</t>
    </rPh>
    <phoneticPr fontId="1"/>
  </si>
  <si>
    <t>２３５か月後</t>
    <rPh sb="4" eb="6">
      <t>ゲツゴ</t>
    </rPh>
    <phoneticPr fontId="1"/>
  </si>
  <si>
    <t>２３６か月後</t>
    <rPh sb="4" eb="6">
      <t>ゲツゴ</t>
    </rPh>
    <phoneticPr fontId="1"/>
  </si>
  <si>
    <t>２３７か月後</t>
    <rPh sb="4" eb="6">
      <t>ゲツゴ</t>
    </rPh>
    <phoneticPr fontId="1"/>
  </si>
  <si>
    <t>２３８か月後</t>
    <rPh sb="4" eb="6">
      <t>ゲツゴ</t>
    </rPh>
    <phoneticPr fontId="1"/>
  </si>
  <si>
    <t>２３９か月後</t>
    <rPh sb="4" eb="6">
      <t>ゲツゴ</t>
    </rPh>
    <phoneticPr fontId="1"/>
  </si>
  <si>
    <t>２４０か月後</t>
    <rPh sb="4" eb="6">
      <t>ゲツゴ</t>
    </rPh>
    <phoneticPr fontId="1"/>
  </si>
  <si>
    <t>利息</t>
    <rPh sb="0" eb="2">
      <t>リソク</t>
    </rPh>
    <phoneticPr fontId="1"/>
  </si>
  <si>
    <t>期間</t>
    <rPh sb="0" eb="2">
      <t>キカン</t>
    </rPh>
    <phoneticPr fontId="1"/>
  </si>
  <si>
    <t>累積利息</t>
    <rPh sb="0" eb="2">
      <t>ルイセキ</t>
    </rPh>
    <rPh sb="2" eb="4">
      <t>リソク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</si>
</sst>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9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0" fillId="0" borderId="0" xfId="0" applyBorder="1">
      <alignment vertical="center"/>
    </xf>
    <xf numFmtId="179" fontId="0" fillId="0" borderId="0" xfId="0" applyNumberFormat="1" applyBorder="1">
      <alignment vertical="center"/>
    </xf>
    <xf numFmtId="0" fontId="0" fillId="0" borderId="5" xfId="0" applyBorder="1" applyAlignment="1">
      <alignment horizontal="right" vertical="center"/>
    </xf>
    <xf numFmtId="179" fontId="0" fillId="0" borderId="6" xfId="0" applyNumberFormat="1" applyBorder="1">
      <alignment vertical="center"/>
    </xf>
    <xf numFmtId="179" fontId="0" fillId="0" borderId="7" xfId="0" applyNumberFormat="1" applyBorder="1">
      <alignment vertical="center"/>
    </xf>
    <xf numFmtId="0" fontId="0" fillId="0" borderId="8" xfId="0" applyBorder="1" applyAlignment="1">
      <alignment horizontal="right" vertical="center"/>
    </xf>
    <xf numFmtId="179" fontId="0" fillId="0" borderId="9" xfId="0" applyNumberFormat="1" applyBorder="1">
      <alignment vertical="center"/>
    </xf>
    <xf numFmtId="179" fontId="0" fillId="0" borderId="10" xfId="0" applyNumberFormat="1" applyBorder="1">
      <alignment vertical="center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5" xfId="0" applyBorder="1" applyAlignment="1">
      <alignment horizontal="right" vertical="center"/>
    </xf>
    <xf numFmtId="179" fontId="0" fillId="0" borderId="16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179" fontId="0" fillId="0" borderId="3" xfId="0" applyNumberFormat="1" applyBorder="1">
      <alignment vertical="center"/>
    </xf>
    <xf numFmtId="179" fontId="0" fillId="0" borderId="4" xfId="0" applyNumberFormat="1" applyBorder="1">
      <alignment vertical="center"/>
    </xf>
    <xf numFmtId="0" fontId="0" fillId="0" borderId="17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179" fontId="0" fillId="0" borderId="14" xfId="0" applyNumberFormat="1" applyBorder="1">
      <alignment vertical="center"/>
    </xf>
    <xf numFmtId="179" fontId="0" fillId="0" borderId="24" xfId="0" applyNumberFormat="1" applyBorder="1">
      <alignment vertical="center"/>
    </xf>
    <xf numFmtId="179" fontId="0" fillId="0" borderId="25" xfId="0" applyNumberFormat="1" applyBorder="1">
      <alignment vertical="center"/>
    </xf>
    <xf numFmtId="179" fontId="0" fillId="0" borderId="17" xfId="0" applyNumberFormat="1" applyBorder="1">
      <alignment vertical="center"/>
    </xf>
    <xf numFmtId="179" fontId="0" fillId="0" borderId="18" xfId="0" applyNumberFormat="1" applyBorder="1">
      <alignment vertical="center"/>
    </xf>
    <xf numFmtId="179" fontId="0" fillId="0" borderId="19" xfId="0" applyNumberFormat="1" applyBorder="1">
      <alignment vertical="center"/>
    </xf>
    <xf numFmtId="0" fontId="0" fillId="0" borderId="20" xfId="0" applyBorder="1" applyAlignment="1">
      <alignment vertical="center"/>
    </xf>
    <xf numFmtId="0" fontId="0" fillId="0" borderId="23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 i="0" baseline="0">
                <a:solidFill>
                  <a:schemeClr val="tx1"/>
                </a:solidFill>
                <a:ea typeface="BIZ UDPゴシック" panose="020B0400000000000000" pitchFamily="50" charset="-128"/>
              </a:rPr>
              <a:t>毎月５万円借り入れのリボ払い　借金残高と累積利息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037940296373465E-2"/>
          <c:y val="7.8840567714166726E-2"/>
          <c:w val="0.89893460788218593"/>
          <c:h val="0.71401594370026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'リボ払い　借金残高と累積利息'!$C$6</c:f>
              <c:strCache>
                <c:ptCount val="1"/>
                <c:pt idx="0">
                  <c:v>借金残高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'リボ払い　借金残高と累積利息'!$A$7:$A$246</c:f>
              <c:strCache>
                <c:ptCount val="229"/>
                <c:pt idx="0">
                  <c:v>１年目</c:v>
                </c:pt>
                <c:pt idx="12">
                  <c:v>２年目</c:v>
                </c:pt>
                <c:pt idx="24">
                  <c:v>３年目</c:v>
                </c:pt>
                <c:pt idx="36">
                  <c:v>４年目</c:v>
                </c:pt>
                <c:pt idx="48">
                  <c:v>５年目</c:v>
                </c:pt>
                <c:pt idx="60">
                  <c:v>６年目</c:v>
                </c:pt>
                <c:pt idx="72">
                  <c:v>７年目</c:v>
                </c:pt>
                <c:pt idx="84">
                  <c:v>８年目</c:v>
                </c:pt>
                <c:pt idx="96">
                  <c:v>９年目</c:v>
                </c:pt>
                <c:pt idx="108">
                  <c:v>１０年目</c:v>
                </c:pt>
                <c:pt idx="120">
                  <c:v>１１年目</c:v>
                </c:pt>
                <c:pt idx="132">
                  <c:v>１２年目</c:v>
                </c:pt>
                <c:pt idx="144">
                  <c:v>１３年目</c:v>
                </c:pt>
                <c:pt idx="156">
                  <c:v>１４年目</c:v>
                </c:pt>
                <c:pt idx="168">
                  <c:v>１５年目</c:v>
                </c:pt>
                <c:pt idx="180">
                  <c:v>１６年目</c:v>
                </c:pt>
                <c:pt idx="192">
                  <c:v>１７年目</c:v>
                </c:pt>
                <c:pt idx="204">
                  <c:v>１８年目</c:v>
                </c:pt>
                <c:pt idx="216">
                  <c:v>１９年目</c:v>
                </c:pt>
                <c:pt idx="228">
                  <c:v>２０年目</c:v>
                </c:pt>
              </c:strCache>
            </c:strRef>
          </c:cat>
          <c:val>
            <c:numRef>
              <c:f>'リボ払い　借金残高と累積利息'!$C$7:$C$246</c:f>
              <c:numCache>
                <c:formatCode>#,##0_ </c:formatCode>
                <c:ptCount val="240"/>
                <c:pt idx="0">
                  <c:v>52500</c:v>
                </c:pt>
                <c:pt idx="1">
                  <c:v>105656.25</c:v>
                </c:pt>
                <c:pt idx="2">
                  <c:v>159476.953125</c:v>
                </c:pt>
                <c:pt idx="3">
                  <c:v>213970.4150390625</c:v>
                </c:pt>
                <c:pt idx="4">
                  <c:v>269145.04522705078</c:v>
                </c:pt>
                <c:pt idx="5">
                  <c:v>325009.3582923889</c:v>
                </c:pt>
                <c:pt idx="6">
                  <c:v>381571.97527104383</c:v>
                </c:pt>
                <c:pt idx="7">
                  <c:v>438841.62496193184</c:v>
                </c:pt>
                <c:pt idx="8">
                  <c:v>496827.145273956</c:v>
                </c:pt>
                <c:pt idx="9">
                  <c:v>555537.48458988045</c:v>
                </c:pt>
                <c:pt idx="10">
                  <c:v>614981.70314725395</c:v>
                </c:pt>
                <c:pt idx="11">
                  <c:v>675168.97443659464</c:v>
                </c:pt>
                <c:pt idx="12">
                  <c:v>736108.58661705209</c:v>
                </c:pt>
                <c:pt idx="13">
                  <c:v>797809.94394976518</c:v>
                </c:pt>
                <c:pt idx="14">
                  <c:v>860282.56824913714</c:v>
                </c:pt>
                <c:pt idx="15">
                  <c:v>923536.1003522512</c:v>
                </c:pt>
                <c:pt idx="16">
                  <c:v>987580.30160665419</c:v>
                </c:pt>
                <c:pt idx="17">
                  <c:v>1052425.0553767374</c:v>
                </c:pt>
                <c:pt idx="18">
                  <c:v>1118080.3685689466</c:v>
                </c:pt>
                <c:pt idx="19">
                  <c:v>1184556.3731760583</c:v>
                </c:pt>
                <c:pt idx="20">
                  <c:v>1251863.327840759</c:v>
                </c:pt>
                <c:pt idx="21">
                  <c:v>1320011.6194387684</c:v>
                </c:pt>
                <c:pt idx="22">
                  <c:v>1389011.764681753</c:v>
                </c:pt>
                <c:pt idx="23">
                  <c:v>1458874.4117402749</c:v>
                </c:pt>
                <c:pt idx="24">
                  <c:v>1529610.3418870282</c:v>
                </c:pt>
                <c:pt idx="25">
                  <c:v>1601230.471160616</c:v>
                </c:pt>
                <c:pt idx="26">
                  <c:v>1673745.8520501237</c:v>
                </c:pt>
                <c:pt idx="27">
                  <c:v>1747167.6752007501</c:v>
                </c:pt>
                <c:pt idx="28">
                  <c:v>1821507.2711407593</c:v>
                </c:pt>
                <c:pt idx="29">
                  <c:v>1896776.1120300188</c:v>
                </c:pt>
                <c:pt idx="30">
                  <c:v>1972985.813430394</c:v>
                </c:pt>
                <c:pt idx="31">
                  <c:v>2050148.136098274</c:v>
                </c:pt>
                <c:pt idx="32">
                  <c:v>2128274.9877995024</c:v>
                </c:pt>
                <c:pt idx="33">
                  <c:v>2207378.425146996</c:v>
                </c:pt>
                <c:pt idx="34">
                  <c:v>2287470.6554613332</c:v>
                </c:pt>
                <c:pt idx="35">
                  <c:v>2368564.0386545998</c:v>
                </c:pt>
                <c:pt idx="36">
                  <c:v>2450671.0891377823</c:v>
                </c:pt>
                <c:pt idx="37">
                  <c:v>2533804.4777520043</c:v>
                </c:pt>
                <c:pt idx="38">
                  <c:v>2617977.0337239043</c:v>
                </c:pt>
                <c:pt idx="39">
                  <c:v>2703201.7466454529</c:v>
                </c:pt>
                <c:pt idx="40">
                  <c:v>2789491.7684785211</c:v>
                </c:pt>
                <c:pt idx="41">
                  <c:v>2876860.4155845027</c:v>
                </c:pt>
                <c:pt idx="42">
                  <c:v>2965321.1707793088</c:v>
                </c:pt>
                <c:pt idx="43">
                  <c:v>3054887.6854140498</c:v>
                </c:pt>
                <c:pt idx="44">
                  <c:v>3145573.7814817252</c:v>
                </c:pt>
                <c:pt idx="45">
                  <c:v>3237393.4537502467</c:v>
                </c:pt>
                <c:pt idx="46">
                  <c:v>3330360.8719221246</c:v>
                </c:pt>
                <c:pt idx="47">
                  <c:v>3424490.3828211511</c:v>
                </c:pt>
                <c:pt idx="48">
                  <c:v>3519796.5126064154</c:v>
                </c:pt>
                <c:pt idx="49">
                  <c:v>3616293.9690139955</c:v>
                </c:pt>
                <c:pt idx="50">
                  <c:v>3713997.6436266704</c:v>
                </c:pt>
                <c:pt idx="51">
                  <c:v>3812922.6141720037</c:v>
                </c:pt>
                <c:pt idx="52">
                  <c:v>3913084.1468491536</c:v>
                </c:pt>
                <c:pt idx="53">
                  <c:v>4014497.6986847678</c:v>
                </c:pt>
                <c:pt idx="54">
                  <c:v>4117178.9199183276</c:v>
                </c:pt>
                <c:pt idx="55">
                  <c:v>4221143.6564173065</c:v>
                </c:pt>
                <c:pt idx="56">
                  <c:v>4326407.9521225225</c:v>
                </c:pt>
                <c:pt idx="57">
                  <c:v>4432988.0515240543</c:v>
                </c:pt>
                <c:pt idx="58">
                  <c:v>4540900.4021681044</c:v>
                </c:pt>
                <c:pt idx="59">
                  <c:v>4650161.6571952058</c:v>
                </c:pt>
                <c:pt idx="60">
                  <c:v>4760788.6779101454</c:v>
                </c:pt>
                <c:pt idx="61">
                  <c:v>4872798.5363840219</c:v>
                </c:pt>
                <c:pt idx="62">
                  <c:v>4986208.5180888223</c:v>
                </c:pt>
                <c:pt idx="63">
                  <c:v>5101036.1245649327</c:v>
                </c:pt>
                <c:pt idx="64">
                  <c:v>5217299.0761219943</c:v>
                </c:pt>
                <c:pt idx="65">
                  <c:v>5335015.3145735189</c:v>
                </c:pt>
                <c:pt idx="66">
                  <c:v>5454203.0060056876</c:v>
                </c:pt>
                <c:pt idx="67">
                  <c:v>5574880.5435807584</c:v>
                </c:pt>
                <c:pt idx="68">
                  <c:v>5697066.5503755175</c:v>
                </c:pt>
                <c:pt idx="69">
                  <c:v>5820779.8822552115</c:v>
                </c:pt>
                <c:pt idx="70">
                  <c:v>5946039.6307834014</c:v>
                </c:pt>
                <c:pt idx="71">
                  <c:v>6072865.1261681933</c:v>
                </c:pt>
                <c:pt idx="72">
                  <c:v>6201275.9402452959</c:v>
                </c:pt>
                <c:pt idx="73">
                  <c:v>6331291.8894983614</c:v>
                </c:pt>
                <c:pt idx="74">
                  <c:v>6462933.0381170902</c:v>
                </c:pt>
                <c:pt idx="75">
                  <c:v>6596219.7010935536</c:v>
                </c:pt>
                <c:pt idx="76">
                  <c:v>6731172.4473572224</c:v>
                </c:pt>
                <c:pt idx="77">
                  <c:v>6867812.1029491872</c:v>
                </c:pt>
                <c:pt idx="78">
                  <c:v>7006159.7542360518</c:v>
                </c:pt>
                <c:pt idx="79">
                  <c:v>7146236.7511640023</c:v>
                </c:pt>
                <c:pt idx="80">
                  <c:v>7288064.710553552</c:v>
                </c:pt>
                <c:pt idx="81">
                  <c:v>7431665.5194354709</c:v>
                </c:pt>
                <c:pt idx="82">
                  <c:v>7577061.3384284144</c:v>
                </c:pt>
                <c:pt idx="83">
                  <c:v>7724274.6051587695</c:v>
                </c:pt>
                <c:pt idx="84">
                  <c:v>7873328.0377232535</c:v>
                </c:pt>
                <c:pt idx="85">
                  <c:v>8024244.6381947938</c:v>
                </c:pt>
                <c:pt idx="86">
                  <c:v>8177047.6961722281</c:v>
                </c:pt>
                <c:pt idx="87">
                  <c:v>8331760.7923743799</c:v>
                </c:pt>
                <c:pt idx="88">
                  <c:v>8488407.8022790588</c:v>
                </c:pt>
                <c:pt idx="89">
                  <c:v>8647012.8998075463</c:v>
                </c:pt>
                <c:pt idx="90">
                  <c:v>8807600.5610551406</c:v>
                </c:pt>
                <c:pt idx="91">
                  <c:v>8970195.5680683292</c:v>
                </c:pt>
                <c:pt idx="92">
                  <c:v>9134823.0126691833</c:v>
                </c:pt>
                <c:pt idx="93">
                  <c:v>9301508.3003275469</c:v>
                </c:pt>
                <c:pt idx="94">
                  <c:v>9470277.1540816408</c:v>
                </c:pt>
                <c:pt idx="95">
                  <c:v>9641155.6185076609</c:v>
                </c:pt>
                <c:pt idx="96">
                  <c:v>9814170.0637390055</c:v>
                </c:pt>
                <c:pt idx="97">
                  <c:v>9989347.1895357426</c:v>
                </c:pt>
                <c:pt idx="98">
                  <c:v>10166714.029404938</c:v>
                </c:pt>
                <c:pt idx="99">
                  <c:v>10346297.9547725</c:v>
                </c:pt>
                <c:pt idx="100">
                  <c:v>10528126.679207155</c:v>
                </c:pt>
                <c:pt idx="101">
                  <c:v>10712228.262697244</c:v>
                </c:pt>
                <c:pt idx="102">
                  <c:v>10898631.115980959</c:v>
                </c:pt>
                <c:pt idx="103">
                  <c:v>11087364.00493072</c:v>
                </c:pt>
                <c:pt idx="104">
                  <c:v>11278456.054992354</c:v>
                </c:pt>
                <c:pt idx="105">
                  <c:v>11471936.755679758</c:v>
                </c:pt>
                <c:pt idx="106">
                  <c:v>11667835.965125754</c:v>
                </c:pt>
                <c:pt idx="107">
                  <c:v>11866183.914689826</c:v>
                </c:pt>
                <c:pt idx="108">
                  <c:v>12067011.213623447</c:v>
                </c:pt>
                <c:pt idx="109">
                  <c:v>12270348.85379374</c:v>
                </c:pt>
                <c:pt idx="110">
                  <c:v>12476228.214466162</c:v>
                </c:pt>
                <c:pt idx="111">
                  <c:v>12684681.067146989</c:v>
                </c:pt>
                <c:pt idx="112">
                  <c:v>12895739.580486326</c:v>
                </c:pt>
                <c:pt idx="113">
                  <c:v>13109436.325242404</c:v>
                </c:pt>
                <c:pt idx="114">
                  <c:v>13325804.279307934</c:v>
                </c:pt>
                <c:pt idx="115">
                  <c:v>13544876.832799282</c:v>
                </c:pt>
                <c:pt idx="116">
                  <c:v>13766687.793209272</c:v>
                </c:pt>
                <c:pt idx="117">
                  <c:v>13991271.390624387</c:v>
                </c:pt>
                <c:pt idx="118">
                  <c:v>14218662.283007191</c:v>
                </c:pt>
                <c:pt idx="119">
                  <c:v>14448895.561544782</c:v>
                </c:pt>
                <c:pt idx="120">
                  <c:v>14682006.756064091</c:v>
                </c:pt>
                <c:pt idx="121">
                  <c:v>14918031.840514891</c:v>
                </c:pt>
                <c:pt idx="122">
                  <c:v>15157007.238521326</c:v>
                </c:pt>
                <c:pt idx="123">
                  <c:v>15398969.829002842</c:v>
                </c:pt>
                <c:pt idx="124">
                  <c:v>15643956.951865377</c:v>
                </c:pt>
                <c:pt idx="125">
                  <c:v>15892006.413763693</c:v>
                </c:pt>
                <c:pt idx="126">
                  <c:v>16143156.493935738</c:v>
                </c:pt>
                <c:pt idx="127">
                  <c:v>16397445.950109934</c:v>
                </c:pt>
                <c:pt idx="128">
                  <c:v>16654914.024486307</c:v>
                </c:pt>
                <c:pt idx="129">
                  <c:v>16915600.449792385</c:v>
                </c:pt>
                <c:pt idx="130">
                  <c:v>17179545.455414791</c:v>
                </c:pt>
                <c:pt idx="131">
                  <c:v>17446789.773607474</c:v>
                </c:pt>
                <c:pt idx="132">
                  <c:v>17717374.645777568</c:v>
                </c:pt>
                <c:pt idx="133">
                  <c:v>17991341.828849789</c:v>
                </c:pt>
                <c:pt idx="134">
                  <c:v>18268733.601710409</c:v>
                </c:pt>
                <c:pt idx="135">
                  <c:v>18549592.771731786</c:v>
                </c:pt>
                <c:pt idx="136">
                  <c:v>18833962.681378432</c:v>
                </c:pt>
                <c:pt idx="137">
                  <c:v>19121887.214895662</c:v>
                </c:pt>
                <c:pt idx="138">
                  <c:v>19413410.805081856</c:v>
                </c:pt>
                <c:pt idx="139">
                  <c:v>19708578.440145377</c:v>
                </c:pt>
                <c:pt idx="140">
                  <c:v>20007435.670647193</c:v>
                </c:pt>
                <c:pt idx="141">
                  <c:v>20310028.616530281</c:v>
                </c:pt>
                <c:pt idx="142">
                  <c:v>20616403.974236909</c:v>
                </c:pt>
                <c:pt idx="143">
                  <c:v>20926609.02391487</c:v>
                </c:pt>
                <c:pt idx="144">
                  <c:v>21240691.636713807</c:v>
                </c:pt>
                <c:pt idx="145">
                  <c:v>21558700.282172728</c:v>
                </c:pt>
                <c:pt idx="146">
                  <c:v>21880684.035699885</c:v>
                </c:pt>
                <c:pt idx="147">
                  <c:v>22206692.586146131</c:v>
                </c:pt>
                <c:pt idx="148">
                  <c:v>22536776.243472956</c:v>
                </c:pt>
                <c:pt idx="149">
                  <c:v>22870985.946516369</c:v>
                </c:pt>
                <c:pt idx="150">
                  <c:v>23209373.270847823</c:v>
                </c:pt>
                <c:pt idx="151">
                  <c:v>23551990.436733421</c:v>
                </c:pt>
                <c:pt idx="152">
                  <c:v>23898890.317192588</c:v>
                </c:pt>
                <c:pt idx="153">
                  <c:v>24250126.446157493</c:v>
                </c:pt>
                <c:pt idx="154">
                  <c:v>24605753.02673446</c:v>
                </c:pt>
                <c:pt idx="155">
                  <c:v>24965824.939568639</c:v>
                </c:pt>
                <c:pt idx="156">
                  <c:v>25330397.751313247</c:v>
                </c:pt>
                <c:pt idx="157">
                  <c:v>25699527.723204661</c:v>
                </c:pt>
                <c:pt idx="158">
                  <c:v>26073271.819744717</c:v>
                </c:pt>
                <c:pt idx="159">
                  <c:v>26451687.717491526</c:v>
                </c:pt>
                <c:pt idx="160">
                  <c:v>26834833.813960169</c:v>
                </c:pt>
                <c:pt idx="161">
                  <c:v>27222769.236634668</c:v>
                </c:pt>
                <c:pt idx="162">
                  <c:v>27615553.852092601</c:v>
                </c:pt>
                <c:pt idx="163">
                  <c:v>28013248.275243759</c:v>
                </c:pt>
                <c:pt idx="164">
                  <c:v>28415913.878684305</c:v>
                </c:pt>
                <c:pt idx="165">
                  <c:v>28823612.802167859</c:v>
                </c:pt>
                <c:pt idx="166">
                  <c:v>29236407.962194957</c:v>
                </c:pt>
                <c:pt idx="167">
                  <c:v>29654363.061722394</c:v>
                </c:pt>
                <c:pt idx="168">
                  <c:v>30077542.599993922</c:v>
                </c:pt>
                <c:pt idx="169">
                  <c:v>30506011.882493846</c:v>
                </c:pt>
                <c:pt idx="170">
                  <c:v>30939837.031025019</c:v>
                </c:pt>
                <c:pt idx="171">
                  <c:v>31379084.993912831</c:v>
                </c:pt>
                <c:pt idx="172">
                  <c:v>31823823.556336738</c:v>
                </c:pt>
                <c:pt idx="173">
                  <c:v>32274121.350790948</c:v>
                </c:pt>
                <c:pt idx="174">
                  <c:v>32730047.867675833</c:v>
                </c:pt>
                <c:pt idx="175">
                  <c:v>33191673.46602178</c:v>
                </c:pt>
                <c:pt idx="176">
                  <c:v>33659069.384347051</c:v>
                </c:pt>
                <c:pt idx="177">
                  <c:v>34132307.751651391</c:v>
                </c:pt>
                <c:pt idx="178">
                  <c:v>34611461.598547034</c:v>
                </c:pt>
                <c:pt idx="179">
                  <c:v>35096604.868528873</c:v>
                </c:pt>
                <c:pt idx="180">
                  <c:v>35587812.429385483</c:v>
                </c:pt>
                <c:pt idx="181">
                  <c:v>36085160.084752798</c:v>
                </c:pt>
                <c:pt idx="182">
                  <c:v>36588724.585812204</c:v>
                </c:pt>
                <c:pt idx="183">
                  <c:v>37098583.643134855</c:v>
                </c:pt>
                <c:pt idx="184">
                  <c:v>37614815.93867404</c:v>
                </c:pt>
                <c:pt idx="185">
                  <c:v>38137501.13790746</c:v>
                </c:pt>
                <c:pt idx="186">
                  <c:v>38666719.902131304</c:v>
                </c:pt>
                <c:pt idx="187">
                  <c:v>39202553.900907941</c:v>
                </c:pt>
                <c:pt idx="188">
                  <c:v>39745085.824669287</c:v>
                </c:pt>
                <c:pt idx="189">
                  <c:v>40294399.397477649</c:v>
                </c:pt>
                <c:pt idx="190">
                  <c:v>40850579.389946118</c:v>
                </c:pt>
                <c:pt idx="191">
                  <c:v>41413711.632320441</c:v>
                </c:pt>
                <c:pt idx="192">
                  <c:v>41983883.027724445</c:v>
                </c:pt>
                <c:pt idx="193">
                  <c:v>42561181.565570995</c:v>
                </c:pt>
                <c:pt idx="194">
                  <c:v>43145696.335140631</c:v>
                </c:pt>
                <c:pt idx="195">
                  <c:v>43737517.539329886</c:v>
                </c:pt>
                <c:pt idx="196">
                  <c:v>44336736.508571506</c:v>
                </c:pt>
                <c:pt idx="197">
                  <c:v>44943445.714928649</c:v>
                </c:pt>
                <c:pt idx="198">
                  <c:v>45557738.786365256</c:v>
                </c:pt>
                <c:pt idx="199">
                  <c:v>46179710.521194823</c:v>
                </c:pt>
                <c:pt idx="200">
                  <c:v>46809456.90270976</c:v>
                </c:pt>
                <c:pt idx="201">
                  <c:v>47447075.11399363</c:v>
                </c:pt>
                <c:pt idx="202">
                  <c:v>48092663.552918546</c:v>
                </c:pt>
                <c:pt idx="203">
                  <c:v>48746321.847330026</c:v>
                </c:pt>
                <c:pt idx="204">
                  <c:v>49408150.870421648</c:v>
                </c:pt>
                <c:pt idx="205">
                  <c:v>50078252.756301917</c:v>
                </c:pt>
                <c:pt idx="206">
                  <c:v>50756730.915755689</c:v>
                </c:pt>
                <c:pt idx="207">
                  <c:v>51443690.052202635</c:v>
                </c:pt>
                <c:pt idx="208">
                  <c:v>52139236.177855164</c:v>
                </c:pt>
                <c:pt idx="209">
                  <c:v>52843476.630078353</c:v>
                </c:pt>
                <c:pt idx="210">
                  <c:v>53556520.087954327</c:v>
                </c:pt>
                <c:pt idx="211">
                  <c:v>54278476.589053757</c:v>
                </c:pt>
                <c:pt idx="212">
                  <c:v>55009457.546416923</c:v>
                </c:pt>
                <c:pt idx="213">
                  <c:v>55749575.76574713</c:v>
                </c:pt>
                <c:pt idx="214">
                  <c:v>56498945.462818965</c:v>
                </c:pt>
                <c:pt idx="215">
                  <c:v>57257682.2811042</c:v>
                </c:pt>
                <c:pt idx="216">
                  <c:v>58025903.309617996</c:v>
                </c:pt>
                <c:pt idx="217">
                  <c:v>58803727.100988217</c:v>
                </c:pt>
                <c:pt idx="218">
                  <c:v>59591273.689750567</c:v>
                </c:pt>
                <c:pt idx="219">
                  <c:v>60388664.610872447</c:v>
                </c:pt>
                <c:pt idx="220">
                  <c:v>61196022.918508351</c:v>
                </c:pt>
                <c:pt idx="221">
                  <c:v>62013473.204989702</c:v>
                </c:pt>
                <c:pt idx="222">
                  <c:v>62841141.620052069</c:v>
                </c:pt>
                <c:pt idx="223">
                  <c:v>63679155.890302718</c:v>
                </c:pt>
                <c:pt idx="224">
                  <c:v>64527645.338931501</c:v>
                </c:pt>
                <c:pt idx="225">
                  <c:v>65386740.905668139</c:v>
                </c:pt>
                <c:pt idx="226">
                  <c:v>66256575.166988991</c:v>
                </c:pt>
                <c:pt idx="227">
                  <c:v>67137282.356576353</c:v>
                </c:pt>
                <c:pt idx="228">
                  <c:v>68028998.38603355</c:v>
                </c:pt>
                <c:pt idx="229">
                  <c:v>68931860.865858972</c:v>
                </c:pt>
                <c:pt idx="230">
                  <c:v>69846009.126682207</c:v>
                </c:pt>
                <c:pt idx="231">
                  <c:v>70771584.240765736</c:v>
                </c:pt>
                <c:pt idx="232">
                  <c:v>71708729.043775305</c:v>
                </c:pt>
                <c:pt idx="233">
                  <c:v>72657588.156822488</c:v>
                </c:pt>
                <c:pt idx="234">
                  <c:v>73618308.008782759</c:v>
                </c:pt>
                <c:pt idx="235">
                  <c:v>74591036.858892545</c:v>
                </c:pt>
                <c:pt idx="236">
                  <c:v>75575924.819628701</c:v>
                </c:pt>
                <c:pt idx="237">
                  <c:v>76573123.879874051</c:v>
                </c:pt>
                <c:pt idx="238">
                  <c:v>77582787.928372473</c:v>
                </c:pt>
                <c:pt idx="239">
                  <c:v>78605072.77747713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B-431E-8B38-16728844C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1882767"/>
        <c:axId val="1101883727"/>
      </c:barChart>
      <c:lineChart>
        <c:grouping val="standard"/>
        <c:varyColors val="0"/>
        <c:ser>
          <c:idx val="1"/>
          <c:order val="1"/>
          <c:tx>
            <c:strRef>
              <c:f>'リボ払い　借金残高と累積利息'!$E$6</c:f>
              <c:strCache>
                <c:ptCount val="1"/>
                <c:pt idx="0">
                  <c:v>累積利息</c:v>
                </c:pt>
              </c:strCache>
            </c:strRef>
          </c:tx>
          <c:spPr>
            <a:ln w="412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'リボ払い　借金残高と累積利息'!$A$7:$A$246</c:f>
              <c:strCache>
                <c:ptCount val="229"/>
                <c:pt idx="0">
                  <c:v>１年目</c:v>
                </c:pt>
                <c:pt idx="12">
                  <c:v>２年目</c:v>
                </c:pt>
                <c:pt idx="24">
                  <c:v>３年目</c:v>
                </c:pt>
                <c:pt idx="36">
                  <c:v>４年目</c:v>
                </c:pt>
                <c:pt idx="48">
                  <c:v>５年目</c:v>
                </c:pt>
                <c:pt idx="60">
                  <c:v>６年目</c:v>
                </c:pt>
                <c:pt idx="72">
                  <c:v>７年目</c:v>
                </c:pt>
                <c:pt idx="84">
                  <c:v>８年目</c:v>
                </c:pt>
                <c:pt idx="96">
                  <c:v>９年目</c:v>
                </c:pt>
                <c:pt idx="108">
                  <c:v>１０年目</c:v>
                </c:pt>
                <c:pt idx="120">
                  <c:v>１１年目</c:v>
                </c:pt>
                <c:pt idx="132">
                  <c:v>１２年目</c:v>
                </c:pt>
                <c:pt idx="144">
                  <c:v>１３年目</c:v>
                </c:pt>
                <c:pt idx="156">
                  <c:v>１４年目</c:v>
                </c:pt>
                <c:pt idx="168">
                  <c:v>１５年目</c:v>
                </c:pt>
                <c:pt idx="180">
                  <c:v>１６年目</c:v>
                </c:pt>
                <c:pt idx="192">
                  <c:v>１７年目</c:v>
                </c:pt>
                <c:pt idx="204">
                  <c:v>１８年目</c:v>
                </c:pt>
                <c:pt idx="216">
                  <c:v>１９年目</c:v>
                </c:pt>
                <c:pt idx="228">
                  <c:v>２０年目</c:v>
                </c:pt>
              </c:strCache>
            </c:strRef>
          </c:cat>
          <c:val>
            <c:numRef>
              <c:f>'リボ払い　借金残高と累積利息'!$E$7:$E$246</c:f>
              <c:numCache>
                <c:formatCode>#,##0_ </c:formatCode>
                <c:ptCount val="240"/>
                <c:pt idx="0">
                  <c:v>2500</c:v>
                </c:pt>
                <c:pt idx="1">
                  <c:v>5656.25</c:v>
                </c:pt>
                <c:pt idx="2">
                  <c:v>9476.953125</c:v>
                </c:pt>
                <c:pt idx="3">
                  <c:v>13970.4150390625</c:v>
                </c:pt>
                <c:pt idx="4">
                  <c:v>19145.045227050781</c:v>
                </c:pt>
                <c:pt idx="5">
                  <c:v>25009.358292388915</c:v>
                </c:pt>
                <c:pt idx="6">
                  <c:v>31571.975271043775</c:v>
                </c:pt>
                <c:pt idx="7">
                  <c:v>38841.624961931826</c:v>
                </c:pt>
                <c:pt idx="8">
                  <c:v>46827.145273955975</c:v>
                </c:pt>
                <c:pt idx="9">
                  <c:v>55537.484589880427</c:v>
                </c:pt>
                <c:pt idx="10">
                  <c:v>64981.703147253931</c:v>
                </c:pt>
                <c:pt idx="11">
                  <c:v>75168.97443659461</c:v>
                </c:pt>
                <c:pt idx="12">
                  <c:v>86108.586617052046</c:v>
                </c:pt>
                <c:pt idx="13">
                  <c:v>97809.943949765191</c:v>
                </c:pt>
                <c:pt idx="14">
                  <c:v>110282.56824913726</c:v>
                </c:pt>
                <c:pt idx="15">
                  <c:v>123536.10035225147</c:v>
                </c:pt>
                <c:pt idx="16">
                  <c:v>137580.3016066546</c:v>
                </c:pt>
                <c:pt idx="17">
                  <c:v>152425.05537673779</c:v>
                </c:pt>
                <c:pt idx="18">
                  <c:v>168080.36856894701</c:v>
                </c:pt>
                <c:pt idx="19">
                  <c:v>184556.37317605884</c:v>
                </c:pt>
                <c:pt idx="20">
                  <c:v>201863.32784075956</c:v>
                </c:pt>
                <c:pt idx="21">
                  <c:v>220011.61943876906</c:v>
                </c:pt>
                <c:pt idx="22">
                  <c:v>239011.76468175367</c:v>
                </c:pt>
                <c:pt idx="23">
                  <c:v>258874.41174027559</c:v>
                </c:pt>
                <c:pt idx="24">
                  <c:v>279610.341887029</c:v>
                </c:pt>
                <c:pt idx="25">
                  <c:v>301230.47116061684</c:v>
                </c:pt>
                <c:pt idx="26">
                  <c:v>323745.85205012455</c:v>
                </c:pt>
                <c:pt idx="27">
                  <c:v>347167.67520075111</c:v>
                </c:pt>
                <c:pt idx="28">
                  <c:v>371507.27114076051</c:v>
                </c:pt>
                <c:pt idx="29">
                  <c:v>396776.11203001998</c:v>
                </c:pt>
                <c:pt idx="30">
                  <c:v>422985.81343039521</c:v>
                </c:pt>
                <c:pt idx="31">
                  <c:v>450148.13609827514</c:v>
                </c:pt>
                <c:pt idx="32">
                  <c:v>478274.98779950355</c:v>
                </c:pt>
                <c:pt idx="33">
                  <c:v>507378.42514699732</c:v>
                </c:pt>
                <c:pt idx="34">
                  <c:v>537470.65546133474</c:v>
                </c:pt>
                <c:pt idx="35">
                  <c:v>568564.03865460143</c:v>
                </c:pt>
                <c:pt idx="36">
                  <c:v>600671.08913778397</c:v>
                </c:pt>
                <c:pt idx="37">
                  <c:v>633804.47775200626</c:v>
                </c:pt>
                <c:pt idx="38">
                  <c:v>667977.03372390626</c:v>
                </c:pt>
                <c:pt idx="39">
                  <c:v>703201.74664545502</c:v>
                </c:pt>
                <c:pt idx="40">
                  <c:v>739491.76847852312</c:v>
                </c:pt>
                <c:pt idx="41">
                  <c:v>776860.4155845046</c:v>
                </c:pt>
                <c:pt idx="42">
                  <c:v>815321.17077931087</c:v>
                </c:pt>
                <c:pt idx="43">
                  <c:v>854887.68541405222</c:v>
                </c:pt>
                <c:pt idx="44">
                  <c:v>895573.78148172784</c:v>
                </c:pt>
                <c:pt idx="45">
                  <c:v>937393.45375024946</c:v>
                </c:pt>
                <c:pt idx="46">
                  <c:v>980360.87192212755</c:v>
                </c:pt>
                <c:pt idx="47">
                  <c:v>1024490.3828211541</c:v>
                </c:pt>
                <c:pt idx="48">
                  <c:v>1069796.5126064185</c:v>
                </c:pt>
                <c:pt idx="49">
                  <c:v>1116293.9690139988</c:v>
                </c:pt>
                <c:pt idx="50">
                  <c:v>1163997.6436266736</c:v>
                </c:pt>
                <c:pt idx="51">
                  <c:v>1212922.614172007</c:v>
                </c:pt>
                <c:pt idx="52">
                  <c:v>1263084.1468491571</c:v>
                </c:pt>
                <c:pt idx="53">
                  <c:v>1314497.6986847715</c:v>
                </c:pt>
                <c:pt idx="54">
                  <c:v>1367178.9199183311</c:v>
                </c:pt>
                <c:pt idx="55">
                  <c:v>1421143.6564173102</c:v>
                </c:pt>
                <c:pt idx="56">
                  <c:v>1476407.9521225265</c:v>
                </c:pt>
                <c:pt idx="57">
                  <c:v>1532988.051524058</c:v>
                </c:pt>
                <c:pt idx="58">
                  <c:v>1590900.4021681086</c:v>
                </c:pt>
                <c:pt idx="59">
                  <c:v>1650161.65719521</c:v>
                </c:pt>
                <c:pt idx="60">
                  <c:v>1710788.67791015</c:v>
                </c:pt>
                <c:pt idx="61">
                  <c:v>1772798.5363840268</c:v>
                </c:pt>
                <c:pt idx="62">
                  <c:v>1836208.5180888269</c:v>
                </c:pt>
                <c:pt idx="63">
                  <c:v>1901036.1245649371</c:v>
                </c:pt>
                <c:pt idx="64">
                  <c:v>1967299.0761219987</c:v>
                </c:pt>
                <c:pt idx="65">
                  <c:v>2035015.3145735236</c:v>
                </c:pt>
                <c:pt idx="66">
                  <c:v>2104203.0060056928</c:v>
                </c:pt>
                <c:pt idx="67">
                  <c:v>2174880.543580764</c:v>
                </c:pt>
                <c:pt idx="68">
                  <c:v>2247066.5503755235</c:v>
                </c:pt>
                <c:pt idx="69">
                  <c:v>2320779.8822552175</c:v>
                </c:pt>
                <c:pt idx="70">
                  <c:v>2396039.6307834075</c:v>
                </c:pt>
                <c:pt idx="71">
                  <c:v>2472865.1261681998</c:v>
                </c:pt>
                <c:pt idx="72">
                  <c:v>2551275.9402453024</c:v>
                </c:pt>
                <c:pt idx="73">
                  <c:v>2631291.8894983684</c:v>
                </c:pt>
                <c:pt idx="74">
                  <c:v>2712933.0381170977</c:v>
                </c:pt>
                <c:pt idx="75">
                  <c:v>2796219.7010935615</c:v>
                </c:pt>
                <c:pt idx="76">
                  <c:v>2881172.4473572308</c:v>
                </c:pt>
                <c:pt idx="77">
                  <c:v>2967812.102949196</c:v>
                </c:pt>
                <c:pt idx="78">
                  <c:v>3056159.7542360607</c:v>
                </c:pt>
                <c:pt idx="79">
                  <c:v>3146236.7511640112</c:v>
                </c:pt>
                <c:pt idx="80">
                  <c:v>3238064.7105535613</c:v>
                </c:pt>
                <c:pt idx="81">
                  <c:v>3331665.5194354807</c:v>
                </c:pt>
                <c:pt idx="82">
                  <c:v>3427061.3384284242</c:v>
                </c:pt>
                <c:pt idx="83">
                  <c:v>3524274.6051587793</c:v>
                </c:pt>
                <c:pt idx="84">
                  <c:v>3623328.0377232637</c:v>
                </c:pt>
                <c:pt idx="85">
                  <c:v>3724244.6381948045</c:v>
                </c:pt>
                <c:pt idx="86">
                  <c:v>3827047.6961722393</c:v>
                </c:pt>
                <c:pt idx="87">
                  <c:v>3931760.792374392</c:v>
                </c:pt>
                <c:pt idx="88">
                  <c:v>4038407.8022790719</c:v>
                </c:pt>
                <c:pt idx="89">
                  <c:v>4147012.8998075603</c:v>
                </c:pt>
                <c:pt idx="90">
                  <c:v>4257600.5610551545</c:v>
                </c:pt>
                <c:pt idx="91">
                  <c:v>4370195.5680683441</c:v>
                </c:pt>
                <c:pt idx="92">
                  <c:v>4484823.0126691982</c:v>
                </c:pt>
                <c:pt idx="93">
                  <c:v>4601508.3003275627</c:v>
                </c:pt>
                <c:pt idx="94">
                  <c:v>4720277.1540816566</c:v>
                </c:pt>
                <c:pt idx="95">
                  <c:v>4841155.6185076768</c:v>
                </c:pt>
                <c:pt idx="96">
                  <c:v>4964170.0637390222</c:v>
                </c:pt>
                <c:pt idx="97">
                  <c:v>5089347.1895357594</c:v>
                </c:pt>
                <c:pt idx="98">
                  <c:v>5216714.0294049559</c:v>
                </c:pt>
                <c:pt idx="99">
                  <c:v>5346297.954772518</c:v>
                </c:pt>
                <c:pt idx="100">
                  <c:v>5478126.6792071741</c:v>
                </c:pt>
                <c:pt idx="101">
                  <c:v>5612228.2626972636</c:v>
                </c:pt>
                <c:pt idx="102">
                  <c:v>5748631.1159809791</c:v>
                </c:pt>
                <c:pt idx="103">
                  <c:v>5887364.0049307412</c:v>
                </c:pt>
                <c:pt idx="104">
                  <c:v>6028456.054992375</c:v>
                </c:pt>
                <c:pt idx="105">
                  <c:v>6171936.7556797797</c:v>
                </c:pt>
                <c:pt idx="106">
                  <c:v>6317835.9651257768</c:v>
                </c:pt>
                <c:pt idx="107">
                  <c:v>6466183.9146898491</c:v>
                </c:pt>
                <c:pt idx="108">
                  <c:v>6617011.2136234716</c:v>
                </c:pt>
                <c:pt idx="109">
                  <c:v>6770348.8537937645</c:v>
                </c:pt>
                <c:pt idx="110">
                  <c:v>6926228.2144661862</c:v>
                </c:pt>
                <c:pt idx="111">
                  <c:v>7084681.0671470128</c:v>
                </c:pt>
                <c:pt idx="112">
                  <c:v>7245739.5804863498</c:v>
                </c:pt>
                <c:pt idx="113">
                  <c:v>7409436.325242429</c:v>
                </c:pt>
                <c:pt idx="114">
                  <c:v>7575804.2793079587</c:v>
                </c:pt>
                <c:pt idx="115">
                  <c:v>7744876.832799308</c:v>
                </c:pt>
                <c:pt idx="116">
                  <c:v>7916687.7932092994</c:v>
                </c:pt>
                <c:pt idx="117">
                  <c:v>8091271.3906244151</c:v>
                </c:pt>
                <c:pt idx="118">
                  <c:v>8268662.2830072204</c:v>
                </c:pt>
                <c:pt idx="119">
                  <c:v>8448895.5615448095</c:v>
                </c:pt>
                <c:pt idx="120">
                  <c:v>8632006.7560641188</c:v>
                </c:pt>
                <c:pt idx="121">
                  <c:v>8818031.8405149207</c:v>
                </c:pt>
                <c:pt idx="122">
                  <c:v>9007007.2385213561</c:v>
                </c:pt>
                <c:pt idx="123">
                  <c:v>9198969.8290028721</c:v>
                </c:pt>
                <c:pt idx="124">
                  <c:v>9393956.9518654067</c:v>
                </c:pt>
                <c:pt idx="125">
                  <c:v>9592006.4137637243</c:v>
                </c:pt>
                <c:pt idx="126">
                  <c:v>9793156.4939357713</c:v>
                </c:pt>
                <c:pt idx="127">
                  <c:v>9997445.950109968</c:v>
                </c:pt>
                <c:pt idx="128">
                  <c:v>10204914.024486342</c:v>
                </c:pt>
                <c:pt idx="129">
                  <c:v>10415600.44979242</c:v>
                </c:pt>
                <c:pt idx="130">
                  <c:v>10629545.455414826</c:v>
                </c:pt>
                <c:pt idx="131">
                  <c:v>10846789.773607511</c:v>
                </c:pt>
                <c:pt idx="132">
                  <c:v>11067374.645777604</c:v>
                </c:pt>
                <c:pt idx="133">
                  <c:v>11291341.828849822</c:v>
                </c:pt>
                <c:pt idx="134">
                  <c:v>11518733.601710444</c:v>
                </c:pt>
                <c:pt idx="135">
                  <c:v>11749592.771731824</c:v>
                </c:pt>
                <c:pt idx="136">
                  <c:v>11983962.681378471</c:v>
                </c:pt>
                <c:pt idx="137">
                  <c:v>12221887.214895701</c:v>
                </c:pt>
                <c:pt idx="138">
                  <c:v>12463410.805081896</c:v>
                </c:pt>
                <c:pt idx="139">
                  <c:v>12708578.44014542</c:v>
                </c:pt>
                <c:pt idx="140">
                  <c:v>12957435.670647237</c:v>
                </c:pt>
                <c:pt idx="141">
                  <c:v>13210028.616530327</c:v>
                </c:pt>
                <c:pt idx="142">
                  <c:v>13466403.974236956</c:v>
                </c:pt>
                <c:pt idx="143">
                  <c:v>13726609.023914916</c:v>
                </c:pt>
                <c:pt idx="144">
                  <c:v>13990691.636713853</c:v>
                </c:pt>
                <c:pt idx="145">
                  <c:v>14258700.282172775</c:v>
                </c:pt>
                <c:pt idx="146">
                  <c:v>14530684.035699934</c:v>
                </c:pt>
                <c:pt idx="147">
                  <c:v>14806692.586146181</c:v>
                </c:pt>
                <c:pt idx="148">
                  <c:v>15086776.243473008</c:v>
                </c:pt>
                <c:pt idx="149">
                  <c:v>15370985.946516421</c:v>
                </c:pt>
                <c:pt idx="150">
                  <c:v>15659373.270847876</c:v>
                </c:pt>
                <c:pt idx="151">
                  <c:v>15951990.436733473</c:v>
                </c:pt>
                <c:pt idx="152">
                  <c:v>16248890.31719264</c:v>
                </c:pt>
                <c:pt idx="153">
                  <c:v>16550126.446157547</c:v>
                </c:pt>
                <c:pt idx="154">
                  <c:v>16855753.026734516</c:v>
                </c:pt>
                <c:pt idx="155">
                  <c:v>17165824.939568698</c:v>
                </c:pt>
                <c:pt idx="156">
                  <c:v>17480397.751313306</c:v>
                </c:pt>
                <c:pt idx="157">
                  <c:v>17799527.723204721</c:v>
                </c:pt>
                <c:pt idx="158">
                  <c:v>18123271.819744781</c:v>
                </c:pt>
                <c:pt idx="159">
                  <c:v>18451687.717491589</c:v>
                </c:pt>
                <c:pt idx="160">
                  <c:v>18784833.813960232</c:v>
                </c:pt>
                <c:pt idx="161">
                  <c:v>19122769.236634735</c:v>
                </c:pt>
                <c:pt idx="162">
                  <c:v>19465553.852092668</c:v>
                </c:pt>
                <c:pt idx="163">
                  <c:v>19813248.275243826</c:v>
                </c:pt>
                <c:pt idx="164">
                  <c:v>20165913.878684372</c:v>
                </c:pt>
                <c:pt idx="165">
                  <c:v>20523612.802167926</c:v>
                </c:pt>
                <c:pt idx="166">
                  <c:v>20886407.962195024</c:v>
                </c:pt>
                <c:pt idx="167">
                  <c:v>21254363.061722461</c:v>
                </c:pt>
                <c:pt idx="168">
                  <c:v>21627542.599993993</c:v>
                </c:pt>
                <c:pt idx="169">
                  <c:v>22006011.882493917</c:v>
                </c:pt>
                <c:pt idx="170">
                  <c:v>22389837.031025089</c:v>
                </c:pt>
                <c:pt idx="171">
                  <c:v>22779084.993912902</c:v>
                </c:pt>
                <c:pt idx="172">
                  <c:v>23173823.556336813</c:v>
                </c:pt>
                <c:pt idx="173">
                  <c:v>23574121.350791022</c:v>
                </c:pt>
                <c:pt idx="174">
                  <c:v>23980047.867675908</c:v>
                </c:pt>
                <c:pt idx="175">
                  <c:v>24391673.466021854</c:v>
                </c:pt>
                <c:pt idx="176">
                  <c:v>24809069.384347126</c:v>
                </c:pt>
                <c:pt idx="177">
                  <c:v>25232307.751651462</c:v>
                </c:pt>
                <c:pt idx="178">
                  <c:v>25661461.598547105</c:v>
                </c:pt>
                <c:pt idx="179">
                  <c:v>26096604.868528944</c:v>
                </c:pt>
                <c:pt idx="180">
                  <c:v>26537812.429385554</c:v>
                </c:pt>
                <c:pt idx="181">
                  <c:v>26985160.084752873</c:v>
                </c:pt>
                <c:pt idx="182">
                  <c:v>27438724.585812282</c:v>
                </c:pt>
                <c:pt idx="183">
                  <c:v>27898583.643134933</c:v>
                </c:pt>
                <c:pt idx="184">
                  <c:v>28364815.938674118</c:v>
                </c:pt>
                <c:pt idx="185">
                  <c:v>28837501.137907542</c:v>
                </c:pt>
                <c:pt idx="186">
                  <c:v>29316719.902131386</c:v>
                </c:pt>
                <c:pt idx="187">
                  <c:v>29802553.900908027</c:v>
                </c:pt>
                <c:pt idx="188">
                  <c:v>30295085.824669376</c:v>
                </c:pt>
                <c:pt idx="189">
                  <c:v>30794399.397477742</c:v>
                </c:pt>
                <c:pt idx="190">
                  <c:v>31300579.389946211</c:v>
                </c:pt>
                <c:pt idx="191">
                  <c:v>31813711.632320538</c:v>
                </c:pt>
                <c:pt idx="192">
                  <c:v>32333883.027724545</c:v>
                </c:pt>
                <c:pt idx="193">
                  <c:v>32861181.5655711</c:v>
                </c:pt>
                <c:pt idx="194">
                  <c:v>33395696.335140739</c:v>
                </c:pt>
                <c:pt idx="195">
                  <c:v>33937517.539329998</c:v>
                </c:pt>
                <c:pt idx="196">
                  <c:v>34486736.508571625</c:v>
                </c:pt>
                <c:pt idx="197">
                  <c:v>35043445.714928769</c:v>
                </c:pt>
                <c:pt idx="198">
                  <c:v>35607738.786365375</c:v>
                </c:pt>
                <c:pt idx="199">
                  <c:v>36179710.521194942</c:v>
                </c:pt>
                <c:pt idx="200">
                  <c:v>36759456.902709879</c:v>
                </c:pt>
                <c:pt idx="201">
                  <c:v>37347075.113993749</c:v>
                </c:pt>
                <c:pt idx="202">
                  <c:v>37942663.552918673</c:v>
                </c:pt>
                <c:pt idx="203">
                  <c:v>38546321.847330153</c:v>
                </c:pt>
                <c:pt idx="204">
                  <c:v>39158150.870421775</c:v>
                </c:pt>
                <c:pt idx="205">
                  <c:v>39778252.756302044</c:v>
                </c:pt>
                <c:pt idx="206">
                  <c:v>40406730.915755816</c:v>
                </c:pt>
                <c:pt idx="207">
                  <c:v>41043690.052202761</c:v>
                </c:pt>
                <c:pt idx="208">
                  <c:v>41689236.17785529</c:v>
                </c:pt>
                <c:pt idx="209">
                  <c:v>42343476.63007848</c:v>
                </c:pt>
                <c:pt idx="210">
                  <c:v>43006520.087954462</c:v>
                </c:pt>
                <c:pt idx="211">
                  <c:v>43678476.589053892</c:v>
                </c:pt>
                <c:pt idx="212">
                  <c:v>44359457.546417065</c:v>
                </c:pt>
                <c:pt idx="213">
                  <c:v>45049575.765747279</c:v>
                </c:pt>
                <c:pt idx="214">
                  <c:v>45748945.462819114</c:v>
                </c:pt>
                <c:pt idx="215">
                  <c:v>46457682.281104349</c:v>
                </c:pt>
                <c:pt idx="216">
                  <c:v>47175903.309618153</c:v>
                </c:pt>
                <c:pt idx="217">
                  <c:v>47903727.100988381</c:v>
                </c:pt>
                <c:pt idx="218">
                  <c:v>48641273.689750731</c:v>
                </c:pt>
                <c:pt idx="219">
                  <c:v>49388664.610872611</c:v>
                </c:pt>
                <c:pt idx="220">
                  <c:v>50146022.918508515</c:v>
                </c:pt>
                <c:pt idx="221">
                  <c:v>50913473.204989865</c:v>
                </c:pt>
                <c:pt idx="222">
                  <c:v>51691141.620052233</c:v>
                </c:pt>
                <c:pt idx="223">
                  <c:v>52479155.890302882</c:v>
                </c:pt>
                <c:pt idx="224">
                  <c:v>53277645.338931665</c:v>
                </c:pt>
                <c:pt idx="225">
                  <c:v>54086740.905668311</c:v>
                </c:pt>
                <c:pt idx="226">
                  <c:v>54906575.166989163</c:v>
                </c:pt>
                <c:pt idx="227">
                  <c:v>55737282.356576525</c:v>
                </c:pt>
                <c:pt idx="228">
                  <c:v>56578998.386033729</c:v>
                </c:pt>
                <c:pt idx="229">
                  <c:v>57431860.865859151</c:v>
                </c:pt>
                <c:pt idx="230">
                  <c:v>58296009.126682386</c:v>
                </c:pt>
                <c:pt idx="231">
                  <c:v>59171584.240765914</c:v>
                </c:pt>
                <c:pt idx="232">
                  <c:v>60058729.043775484</c:v>
                </c:pt>
                <c:pt idx="233">
                  <c:v>60957588.156822674</c:v>
                </c:pt>
                <c:pt idx="234">
                  <c:v>61868308.008782953</c:v>
                </c:pt>
                <c:pt idx="235">
                  <c:v>62791036.858892739</c:v>
                </c:pt>
                <c:pt idx="236">
                  <c:v>63725924.819628894</c:v>
                </c:pt>
                <c:pt idx="237">
                  <c:v>64673123.879874252</c:v>
                </c:pt>
                <c:pt idx="238">
                  <c:v>65632787.928372674</c:v>
                </c:pt>
                <c:pt idx="239">
                  <c:v>66605072.777477331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B-431E-8B38-16728844C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882767"/>
        <c:axId val="1101883727"/>
      </c:lineChart>
      <c:catAx>
        <c:axId val="1101882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1883727"/>
        <c:crosses val="autoZero"/>
        <c:auto val="1"/>
        <c:lblAlgn val="ctr"/>
        <c:lblOffset val="100"/>
        <c:noMultiLvlLbl val="0"/>
      </c:catAx>
      <c:valAx>
        <c:axId val="1101883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1882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9325551232166"/>
          <c:y val="0.8765698388573413"/>
          <c:w val="0.2814526588845655"/>
          <c:h val="0.111835960008222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219074</xdr:rowOff>
    </xdr:from>
    <xdr:to>
      <xdr:col>18</xdr:col>
      <xdr:colOff>114300</xdr:colOff>
      <xdr:row>29</xdr:row>
      <xdr:rowOff>95250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CDDB16-009E-1917-1693-AEA7DFAE2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02B65-E97F-495E-952A-522BAE3AE199}">
  <dimension ref="A2:AR247"/>
  <sheetViews>
    <sheetView tabSelected="1" workbookViewId="0">
      <selection activeCell="T16" sqref="T16"/>
    </sheetView>
  </sheetViews>
  <sheetFormatPr defaultRowHeight="18.75" x14ac:dyDescent="0.4"/>
  <cols>
    <col min="1" max="1" width="5.75" customWidth="1"/>
    <col min="2" max="2" width="11.5" customWidth="1"/>
    <col min="3" max="43" width="10.625" customWidth="1"/>
    <col min="44" max="44" width="14.75" customWidth="1"/>
  </cols>
  <sheetData>
    <row r="2" spans="1:44" x14ac:dyDescent="0.4">
      <c r="B2" t="s">
        <v>1</v>
      </c>
      <c r="C2" s="1">
        <v>150000</v>
      </c>
      <c r="D2" t="s">
        <v>2</v>
      </c>
    </row>
    <row r="3" spans="1:44" x14ac:dyDescent="0.4">
      <c r="B3" t="s">
        <v>5</v>
      </c>
      <c r="C3" s="1">
        <v>200000</v>
      </c>
      <c r="D3" t="s">
        <v>3</v>
      </c>
    </row>
    <row r="4" spans="1:44" x14ac:dyDescent="0.4">
      <c r="B4" t="s">
        <v>0</v>
      </c>
      <c r="C4" s="1">
        <v>150000</v>
      </c>
      <c r="D4" t="s">
        <v>2</v>
      </c>
    </row>
    <row r="5" spans="1:44" ht="19.5" thickBot="1" x14ac:dyDescent="0.45">
      <c r="B5" t="s">
        <v>4</v>
      </c>
      <c r="C5" s="3">
        <v>0.15</v>
      </c>
      <c r="D5" s="2" t="s">
        <v>7</v>
      </c>
      <c r="E5" s="4">
        <f>C5/12</f>
        <v>1.2499999999999999E-2</v>
      </c>
    </row>
    <row r="6" spans="1:44" ht="19.5" thickBot="1" x14ac:dyDescent="0.45">
      <c r="A6" s="33" t="s">
        <v>269</v>
      </c>
      <c r="B6" s="34"/>
      <c r="C6" s="24" t="s">
        <v>6</v>
      </c>
      <c r="D6" s="25" t="s">
        <v>268</v>
      </c>
      <c r="E6" s="23" t="s">
        <v>270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4" x14ac:dyDescent="0.4">
      <c r="A7" s="13" t="s">
        <v>20</v>
      </c>
      <c r="B7" s="15" t="s">
        <v>8</v>
      </c>
      <c r="C7" s="16">
        <f>(200000)*(1+$E$5)-150000</f>
        <v>52500</v>
      </c>
      <c r="D7" s="29">
        <f>(0+200000)*$E$5</f>
        <v>2500</v>
      </c>
      <c r="E7" s="30">
        <f>D7</f>
        <v>2500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5"/>
    </row>
    <row r="8" spans="1:44" x14ac:dyDescent="0.4">
      <c r="A8" s="13"/>
      <c r="B8" s="7" t="s">
        <v>9</v>
      </c>
      <c r="C8" s="8">
        <f>(C7+200000)*(1+$E$5)-150000</f>
        <v>105656.25</v>
      </c>
      <c r="D8" s="9">
        <f>(C7+200000)*$E$5</f>
        <v>3156.2499999999995</v>
      </c>
      <c r="E8" s="31">
        <f>E7+D8</f>
        <v>5656.25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5"/>
    </row>
    <row r="9" spans="1:44" x14ac:dyDescent="0.4">
      <c r="A9" s="13"/>
      <c r="B9" s="7" t="s">
        <v>10</v>
      </c>
      <c r="C9" s="8">
        <f>(C8+200000)*(1+$E$5)-150000</f>
        <v>159476.953125</v>
      </c>
      <c r="D9" s="9">
        <f t="shared" ref="D9:D72" si="0">(C8+200000)*$E$5</f>
        <v>3820.7031249999995</v>
      </c>
      <c r="E9" s="31">
        <f>E8+D9</f>
        <v>9476.953125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5"/>
    </row>
    <row r="10" spans="1:44" x14ac:dyDescent="0.4">
      <c r="A10" s="13"/>
      <c r="B10" s="7" t="s">
        <v>11</v>
      </c>
      <c r="C10" s="8">
        <f>(C9+200000)*(1+$E$5)-150000</f>
        <v>213970.4150390625</v>
      </c>
      <c r="D10" s="9">
        <f t="shared" si="0"/>
        <v>4493.4619140625</v>
      </c>
      <c r="E10" s="31">
        <f t="shared" ref="E10:E73" si="1">E9+D10</f>
        <v>13970.4150390625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5"/>
    </row>
    <row r="11" spans="1:44" x14ac:dyDescent="0.4">
      <c r="A11" s="13"/>
      <c r="B11" s="7" t="s">
        <v>12</v>
      </c>
      <c r="C11" s="8">
        <f>(C10+200000)*(1+$E$5)-150000</f>
        <v>269145.04522705078</v>
      </c>
      <c r="D11" s="9">
        <f t="shared" si="0"/>
        <v>5174.6301879882813</v>
      </c>
      <c r="E11" s="31">
        <f t="shared" si="1"/>
        <v>19145.045227050781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5"/>
    </row>
    <row r="12" spans="1:44" x14ac:dyDescent="0.4">
      <c r="A12" s="13"/>
      <c r="B12" s="7" t="s">
        <v>13</v>
      </c>
      <c r="C12" s="8">
        <f>(C11+200000)*(1+$E$5)-150000</f>
        <v>325009.3582923889</v>
      </c>
      <c r="D12" s="9">
        <f t="shared" si="0"/>
        <v>5864.313065338134</v>
      </c>
      <c r="E12" s="31">
        <f t="shared" si="1"/>
        <v>25009.358292388915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5"/>
    </row>
    <row r="13" spans="1:44" x14ac:dyDescent="0.4">
      <c r="A13" s="13"/>
      <c r="B13" s="7" t="s">
        <v>14</v>
      </c>
      <c r="C13" s="8">
        <f>(C12+200000)*(1+$E$5)-150000</f>
        <v>381571.97527104383</v>
      </c>
      <c r="D13" s="9">
        <f t="shared" si="0"/>
        <v>6562.6169786548617</v>
      </c>
      <c r="E13" s="31">
        <f t="shared" si="1"/>
        <v>31571.975271043775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5"/>
    </row>
    <row r="14" spans="1:44" x14ac:dyDescent="0.4">
      <c r="A14" s="13"/>
      <c r="B14" s="7" t="s">
        <v>15</v>
      </c>
      <c r="C14" s="8">
        <f>(C13+200000)*(1+$E$5)-150000</f>
        <v>438841.62496193184</v>
      </c>
      <c r="D14" s="9">
        <f t="shared" si="0"/>
        <v>7269.6496908880472</v>
      </c>
      <c r="E14" s="31">
        <f t="shared" si="1"/>
        <v>38841.624961931826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5"/>
    </row>
    <row r="15" spans="1:44" x14ac:dyDescent="0.4">
      <c r="A15" s="13"/>
      <c r="B15" s="7" t="s">
        <v>16</v>
      </c>
      <c r="C15" s="8">
        <f>(C14+200000)*(1+$E$5)-150000</f>
        <v>496827.145273956</v>
      </c>
      <c r="D15" s="9">
        <f t="shared" si="0"/>
        <v>7985.5203120241476</v>
      </c>
      <c r="E15" s="31">
        <f t="shared" si="1"/>
        <v>46827.145273955975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5"/>
    </row>
    <row r="16" spans="1:44" x14ac:dyDescent="0.4">
      <c r="A16" s="13"/>
      <c r="B16" s="7" t="s">
        <v>17</v>
      </c>
      <c r="C16" s="8">
        <f>(C15+200000)*(1+$E$5)-150000</f>
        <v>555537.48458988045</v>
      </c>
      <c r="D16" s="9">
        <f t="shared" si="0"/>
        <v>8710.3393159244497</v>
      </c>
      <c r="E16" s="31">
        <f t="shared" si="1"/>
        <v>55537.484589880427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5"/>
    </row>
    <row r="17" spans="1:44" x14ac:dyDescent="0.4">
      <c r="A17" s="13"/>
      <c r="B17" s="7" t="s">
        <v>18</v>
      </c>
      <c r="C17" s="8">
        <f>(C16+200000)*(1+$E$5)-150000</f>
        <v>614981.70314725395</v>
      </c>
      <c r="D17" s="9">
        <f t="shared" si="0"/>
        <v>9444.2185573735042</v>
      </c>
      <c r="E17" s="31">
        <f t="shared" si="1"/>
        <v>64981.703147253931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5"/>
    </row>
    <row r="18" spans="1:44" ht="19.5" thickBot="1" x14ac:dyDescent="0.45">
      <c r="A18" s="14"/>
      <c r="B18" s="10" t="s">
        <v>19</v>
      </c>
      <c r="C18" s="11">
        <f>(C17+200000)*(1+$E$5)-150000</f>
        <v>675168.97443659464</v>
      </c>
      <c r="D18" s="12">
        <f t="shared" si="0"/>
        <v>10187.271289340673</v>
      </c>
      <c r="E18" s="31">
        <f t="shared" si="1"/>
        <v>75168.97443659461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5"/>
    </row>
    <row r="19" spans="1:44" x14ac:dyDescent="0.4">
      <c r="A19" s="20" t="s">
        <v>21</v>
      </c>
      <c r="B19" s="15" t="s">
        <v>40</v>
      </c>
      <c r="C19" s="16">
        <f>(C18+200000)*(1+$E$5)-150000</f>
        <v>736108.58661705209</v>
      </c>
      <c r="D19" s="29">
        <f t="shared" si="0"/>
        <v>10939.612180457432</v>
      </c>
      <c r="E19" s="31">
        <f t="shared" si="1"/>
        <v>86108.586617052046</v>
      </c>
      <c r="F19" s="5"/>
      <c r="G19" s="6"/>
      <c r="H19" s="5"/>
      <c r="I19" s="6"/>
      <c r="J19" s="5"/>
      <c r="K19" s="6"/>
      <c r="L19" s="5"/>
      <c r="M19" s="6"/>
      <c r="N19" s="5"/>
      <c r="O19" s="6"/>
      <c r="P19" s="5"/>
      <c r="Q19" s="6"/>
      <c r="R19" s="5"/>
      <c r="S19" s="6"/>
      <c r="T19" s="5"/>
      <c r="U19" s="6"/>
      <c r="V19" s="5"/>
      <c r="W19" s="6"/>
      <c r="X19" s="5"/>
      <c r="Y19" s="6"/>
      <c r="Z19" s="5"/>
      <c r="AA19" s="6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5"/>
      <c r="AM19" s="6"/>
      <c r="AN19" s="5"/>
      <c r="AO19" s="6"/>
      <c r="AP19" s="5"/>
      <c r="AQ19" s="6"/>
      <c r="AR19" s="6"/>
    </row>
    <row r="20" spans="1:44" x14ac:dyDescent="0.4">
      <c r="A20" s="21"/>
      <c r="B20" s="7" t="s">
        <v>41</v>
      </c>
      <c r="C20" s="8">
        <f>(C19+200000)*(1+$E$5)-150000</f>
        <v>797809.94394976518</v>
      </c>
      <c r="D20" s="9">
        <f t="shared" si="0"/>
        <v>11701.357332713151</v>
      </c>
      <c r="E20" s="31">
        <f t="shared" si="1"/>
        <v>97809.943949765191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x14ac:dyDescent="0.4">
      <c r="A21" s="21"/>
      <c r="B21" s="7" t="s">
        <v>42</v>
      </c>
      <c r="C21" s="8">
        <f>(C20+200000)*(1+$E$5)-150000</f>
        <v>860282.56824913714</v>
      </c>
      <c r="D21" s="9">
        <f t="shared" si="0"/>
        <v>12472.624299372064</v>
      </c>
      <c r="E21" s="31">
        <f t="shared" si="1"/>
        <v>110282.56824913726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x14ac:dyDescent="0.4">
      <c r="A22" s="21"/>
      <c r="B22" s="7" t="s">
        <v>43</v>
      </c>
      <c r="C22" s="8">
        <f>(C21+200000)*(1+$E$5)-150000</f>
        <v>923536.1003522512</v>
      </c>
      <c r="D22" s="9">
        <f t="shared" si="0"/>
        <v>13253.532103114214</v>
      </c>
      <c r="E22" s="31">
        <f t="shared" si="1"/>
        <v>123536.10035225147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x14ac:dyDescent="0.4">
      <c r="A23" s="21"/>
      <c r="B23" s="7" t="s">
        <v>44</v>
      </c>
      <c r="C23" s="8">
        <f>(C22+200000)*(1+$E$5)-150000</f>
        <v>987580.30160665419</v>
      </c>
      <c r="D23" s="9">
        <f t="shared" si="0"/>
        <v>14044.201254403139</v>
      </c>
      <c r="E23" s="31">
        <f t="shared" si="1"/>
        <v>137580.3016066546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</row>
    <row r="24" spans="1:44" x14ac:dyDescent="0.4">
      <c r="A24" s="21"/>
      <c r="B24" s="7" t="s">
        <v>45</v>
      </c>
      <c r="C24" s="8">
        <f>(C23+200000)*(1+$E$5)-150000</f>
        <v>1052425.0553767374</v>
      </c>
      <c r="D24" s="9">
        <f t="shared" si="0"/>
        <v>14844.753770083176</v>
      </c>
      <c r="E24" s="31">
        <f t="shared" si="1"/>
        <v>152425.05537673779</v>
      </c>
    </row>
    <row r="25" spans="1:44" x14ac:dyDescent="0.4">
      <c r="A25" s="21"/>
      <c r="B25" s="7" t="s">
        <v>46</v>
      </c>
      <c r="C25" s="8">
        <f>(C24+200000)*(1+$E$5)-150000</f>
        <v>1118080.3685689466</v>
      </c>
      <c r="D25" s="9">
        <f t="shared" si="0"/>
        <v>15655.313192209216</v>
      </c>
      <c r="E25" s="31">
        <f t="shared" si="1"/>
        <v>168080.36856894701</v>
      </c>
    </row>
    <row r="26" spans="1:44" x14ac:dyDescent="0.4">
      <c r="A26" s="21"/>
      <c r="B26" s="7" t="s">
        <v>47</v>
      </c>
      <c r="C26" s="8">
        <f>(C25+200000)*(1+$E$5)-150000</f>
        <v>1184556.3731760583</v>
      </c>
      <c r="D26" s="9">
        <f t="shared" si="0"/>
        <v>16476.00460711183</v>
      </c>
      <c r="E26" s="31">
        <f t="shared" si="1"/>
        <v>184556.37317605884</v>
      </c>
    </row>
    <row r="27" spans="1:44" x14ac:dyDescent="0.4">
      <c r="A27" s="21"/>
      <c r="B27" s="7" t="s">
        <v>48</v>
      </c>
      <c r="C27" s="8">
        <f>(C26+200000)*(1+$E$5)-150000</f>
        <v>1251863.327840759</v>
      </c>
      <c r="D27" s="9">
        <f t="shared" si="0"/>
        <v>17306.954664700726</v>
      </c>
      <c r="E27" s="31">
        <f t="shared" si="1"/>
        <v>201863.32784075956</v>
      </c>
    </row>
    <row r="28" spans="1:44" x14ac:dyDescent="0.4">
      <c r="A28" s="21"/>
      <c r="B28" s="7" t="s">
        <v>49</v>
      </c>
      <c r="C28" s="8">
        <f>(C27+200000)*(1+$E$5)-150000</f>
        <v>1320011.6194387684</v>
      </c>
      <c r="D28" s="9">
        <f t="shared" si="0"/>
        <v>18148.291598009484</v>
      </c>
      <c r="E28" s="31">
        <f t="shared" si="1"/>
        <v>220011.61943876906</v>
      </c>
    </row>
    <row r="29" spans="1:44" x14ac:dyDescent="0.4">
      <c r="A29" s="21"/>
      <c r="B29" s="7" t="s">
        <v>50</v>
      </c>
      <c r="C29" s="8">
        <f>(C28+200000)*(1+$E$5)-150000</f>
        <v>1389011.764681753</v>
      </c>
      <c r="D29" s="9">
        <f t="shared" si="0"/>
        <v>19000.145242984603</v>
      </c>
      <c r="E29" s="31">
        <f t="shared" si="1"/>
        <v>239011.76468175367</v>
      </c>
    </row>
    <row r="30" spans="1:44" ht="19.5" thickBot="1" x14ac:dyDescent="0.45">
      <c r="A30" s="22"/>
      <c r="B30" s="26" t="s">
        <v>51</v>
      </c>
      <c r="C30" s="27">
        <f>(C29+200000)*(1+$E$5)-150000</f>
        <v>1458874.4117402749</v>
      </c>
      <c r="D30" s="28">
        <f t="shared" si="0"/>
        <v>19862.64705852191</v>
      </c>
      <c r="E30" s="31">
        <f t="shared" si="1"/>
        <v>258874.41174027559</v>
      </c>
    </row>
    <row r="31" spans="1:44" x14ac:dyDescent="0.4">
      <c r="A31" s="20" t="s">
        <v>22</v>
      </c>
      <c r="B31" s="17" t="s">
        <v>52</v>
      </c>
      <c r="C31" s="18">
        <f>(C30+200000)*(1+$E$5)-150000</f>
        <v>1529610.3418870282</v>
      </c>
      <c r="D31" s="19">
        <f t="shared" si="0"/>
        <v>20735.930146753435</v>
      </c>
      <c r="E31" s="31">
        <f t="shared" si="1"/>
        <v>279610.341887029</v>
      </c>
    </row>
    <row r="32" spans="1:44" x14ac:dyDescent="0.4">
      <c r="A32" s="21"/>
      <c r="B32" s="7" t="s">
        <v>53</v>
      </c>
      <c r="C32" s="8">
        <f>(C31+200000)*(1+$E$5)-150000</f>
        <v>1601230.471160616</v>
      </c>
      <c r="D32" s="9">
        <f t="shared" si="0"/>
        <v>21620.129273587852</v>
      </c>
      <c r="E32" s="31">
        <f t="shared" si="1"/>
        <v>301230.47116061684</v>
      </c>
    </row>
    <row r="33" spans="1:5" x14ac:dyDescent="0.4">
      <c r="A33" s="21"/>
      <c r="B33" s="7" t="s">
        <v>54</v>
      </c>
      <c r="C33" s="8">
        <f>(C32+200000)*(1+$E$5)-150000</f>
        <v>1673745.8520501237</v>
      </c>
      <c r="D33" s="9">
        <f t="shared" si="0"/>
        <v>22515.380889507698</v>
      </c>
      <c r="E33" s="31">
        <f t="shared" si="1"/>
        <v>323745.85205012455</v>
      </c>
    </row>
    <row r="34" spans="1:5" x14ac:dyDescent="0.4">
      <c r="A34" s="21"/>
      <c r="B34" s="7" t="s">
        <v>55</v>
      </c>
      <c r="C34" s="8">
        <f>(C33+200000)*(1+$E$5)-150000</f>
        <v>1747167.6752007501</v>
      </c>
      <c r="D34" s="9">
        <f t="shared" si="0"/>
        <v>23421.823150626544</v>
      </c>
      <c r="E34" s="31">
        <f t="shared" si="1"/>
        <v>347167.67520075111</v>
      </c>
    </row>
    <row r="35" spans="1:5" x14ac:dyDescent="0.4">
      <c r="A35" s="21"/>
      <c r="B35" s="7" t="s">
        <v>56</v>
      </c>
      <c r="C35" s="8">
        <f>(C34+200000)*(1+$E$5)-150000</f>
        <v>1821507.2711407593</v>
      </c>
      <c r="D35" s="9">
        <f t="shared" si="0"/>
        <v>24339.595940009374</v>
      </c>
      <c r="E35" s="31">
        <f t="shared" si="1"/>
        <v>371507.27114076051</v>
      </c>
    </row>
    <row r="36" spans="1:5" x14ac:dyDescent="0.4">
      <c r="A36" s="21"/>
      <c r="B36" s="7" t="s">
        <v>57</v>
      </c>
      <c r="C36" s="8">
        <f>(C35+200000)*(1+$E$5)-150000</f>
        <v>1896776.1120300188</v>
      </c>
      <c r="D36" s="9">
        <f t="shared" si="0"/>
        <v>25268.840889259489</v>
      </c>
      <c r="E36" s="31">
        <f t="shared" si="1"/>
        <v>396776.11203001998</v>
      </c>
    </row>
    <row r="37" spans="1:5" x14ac:dyDescent="0.4">
      <c r="A37" s="21"/>
      <c r="B37" s="7" t="s">
        <v>58</v>
      </c>
      <c r="C37" s="8">
        <f>(C36+200000)*(1+$E$5)-150000</f>
        <v>1972985.813430394</v>
      </c>
      <c r="D37" s="9">
        <f t="shared" si="0"/>
        <v>26209.701400375234</v>
      </c>
      <c r="E37" s="31">
        <f t="shared" si="1"/>
        <v>422985.81343039521</v>
      </c>
    </row>
    <row r="38" spans="1:5" x14ac:dyDescent="0.4">
      <c r="A38" s="21"/>
      <c r="B38" s="7" t="s">
        <v>59</v>
      </c>
      <c r="C38" s="8">
        <f>(C37+200000)*(1+$E$5)-150000</f>
        <v>2050148.136098274</v>
      </c>
      <c r="D38" s="9">
        <f t="shared" si="0"/>
        <v>27162.322667879922</v>
      </c>
      <c r="E38" s="31">
        <f t="shared" si="1"/>
        <v>450148.13609827514</v>
      </c>
    </row>
    <row r="39" spans="1:5" x14ac:dyDescent="0.4">
      <c r="A39" s="21"/>
      <c r="B39" s="7" t="s">
        <v>60</v>
      </c>
      <c r="C39" s="8">
        <f>(C38+200000)*(1+$E$5)-150000</f>
        <v>2128274.9877995024</v>
      </c>
      <c r="D39" s="9">
        <f t="shared" si="0"/>
        <v>28126.851701228425</v>
      </c>
      <c r="E39" s="31">
        <f t="shared" si="1"/>
        <v>478274.98779950355</v>
      </c>
    </row>
    <row r="40" spans="1:5" x14ac:dyDescent="0.4">
      <c r="A40" s="21"/>
      <c r="B40" s="7" t="s">
        <v>61</v>
      </c>
      <c r="C40" s="8">
        <f>(C39+200000)*(1+$E$5)-150000</f>
        <v>2207378.425146996</v>
      </c>
      <c r="D40" s="9">
        <f t="shared" si="0"/>
        <v>29103.437347493778</v>
      </c>
      <c r="E40" s="31">
        <f t="shared" si="1"/>
        <v>507378.42514699732</v>
      </c>
    </row>
    <row r="41" spans="1:5" x14ac:dyDescent="0.4">
      <c r="A41" s="21"/>
      <c r="B41" s="7" t="s">
        <v>62</v>
      </c>
      <c r="C41" s="8">
        <f>(C40+200000)*(1+$E$5)-150000</f>
        <v>2287470.6554613332</v>
      </c>
      <c r="D41" s="9">
        <f t="shared" si="0"/>
        <v>30092.230314337448</v>
      </c>
      <c r="E41" s="31">
        <f t="shared" si="1"/>
        <v>537470.65546133474</v>
      </c>
    </row>
    <row r="42" spans="1:5" ht="19.5" thickBot="1" x14ac:dyDescent="0.45">
      <c r="A42" s="22"/>
      <c r="B42" s="10" t="s">
        <v>63</v>
      </c>
      <c r="C42" s="11">
        <f>(C41+200000)*(1+$E$5)-150000</f>
        <v>2368564.0386545998</v>
      </c>
      <c r="D42" s="12">
        <f t="shared" si="0"/>
        <v>31093.383193266662</v>
      </c>
      <c r="E42" s="31">
        <f t="shared" si="1"/>
        <v>568564.03865460143</v>
      </c>
    </row>
    <row r="43" spans="1:5" x14ac:dyDescent="0.4">
      <c r="A43" s="20" t="s">
        <v>23</v>
      </c>
      <c r="B43" s="15" t="s">
        <v>64</v>
      </c>
      <c r="C43" s="16">
        <f>(C42+200000)*(1+$E$5)-150000</f>
        <v>2450671.0891377823</v>
      </c>
      <c r="D43" s="29">
        <f t="shared" si="0"/>
        <v>32107.050483182495</v>
      </c>
      <c r="E43" s="31">
        <f t="shared" si="1"/>
        <v>600671.08913778397</v>
      </c>
    </row>
    <row r="44" spans="1:5" x14ac:dyDescent="0.4">
      <c r="A44" s="21"/>
      <c r="B44" s="7" t="s">
        <v>65</v>
      </c>
      <c r="C44" s="8">
        <f>(C43+200000)*(1+$E$5)-150000</f>
        <v>2533804.4777520043</v>
      </c>
      <c r="D44" s="9">
        <f t="shared" si="0"/>
        <v>33133.388614222276</v>
      </c>
      <c r="E44" s="31">
        <f t="shared" si="1"/>
        <v>633804.47775200626</v>
      </c>
    </row>
    <row r="45" spans="1:5" x14ac:dyDescent="0.4">
      <c r="A45" s="21"/>
      <c r="B45" s="7" t="s">
        <v>66</v>
      </c>
      <c r="C45" s="8">
        <f>(C44+200000)*(1+$E$5)-150000</f>
        <v>2617977.0337239043</v>
      </c>
      <c r="D45" s="9">
        <f t="shared" si="0"/>
        <v>34172.555971900052</v>
      </c>
      <c r="E45" s="31">
        <f t="shared" si="1"/>
        <v>667977.03372390626</v>
      </c>
    </row>
    <row r="46" spans="1:5" x14ac:dyDescent="0.4">
      <c r="A46" s="21"/>
      <c r="B46" s="7" t="s">
        <v>67</v>
      </c>
      <c r="C46" s="8">
        <f>(C45+200000)*(1+$E$5)-150000</f>
        <v>2703201.7466454529</v>
      </c>
      <c r="D46" s="9">
        <f t="shared" si="0"/>
        <v>35224.712921548802</v>
      </c>
      <c r="E46" s="31">
        <f t="shared" si="1"/>
        <v>703201.74664545502</v>
      </c>
    </row>
    <row r="47" spans="1:5" x14ac:dyDescent="0.4">
      <c r="A47" s="21"/>
      <c r="B47" s="7" t="s">
        <v>68</v>
      </c>
      <c r="C47" s="8">
        <f>(C46+200000)*(1+$E$5)-150000</f>
        <v>2789491.7684785211</v>
      </c>
      <c r="D47" s="9">
        <f t="shared" si="0"/>
        <v>36290.02183306816</v>
      </c>
      <c r="E47" s="31">
        <f t="shared" si="1"/>
        <v>739491.76847852312</v>
      </c>
    </row>
    <row r="48" spans="1:5" x14ac:dyDescent="0.4">
      <c r="A48" s="21"/>
      <c r="B48" s="7" t="s">
        <v>69</v>
      </c>
      <c r="C48" s="8">
        <f>(C47+200000)*(1+$E$5)-150000</f>
        <v>2876860.4155845027</v>
      </c>
      <c r="D48" s="9">
        <f t="shared" si="0"/>
        <v>37368.647105981509</v>
      </c>
      <c r="E48" s="31">
        <f t="shared" si="1"/>
        <v>776860.4155845046</v>
      </c>
    </row>
    <row r="49" spans="1:5" x14ac:dyDescent="0.4">
      <c r="A49" s="21"/>
      <c r="B49" s="7" t="s">
        <v>70</v>
      </c>
      <c r="C49" s="8">
        <f>(C48+200000)*(1+$E$5)-150000</f>
        <v>2965321.1707793088</v>
      </c>
      <c r="D49" s="9">
        <f t="shared" si="0"/>
        <v>38460.755194806283</v>
      </c>
      <c r="E49" s="31">
        <f t="shared" si="1"/>
        <v>815321.17077931087</v>
      </c>
    </row>
    <row r="50" spans="1:5" x14ac:dyDescent="0.4">
      <c r="A50" s="21"/>
      <c r="B50" s="7" t="s">
        <v>71</v>
      </c>
      <c r="C50" s="8">
        <f>(C49+200000)*(1+$E$5)-150000</f>
        <v>3054887.6854140498</v>
      </c>
      <c r="D50" s="9">
        <f t="shared" si="0"/>
        <v>39566.514634741354</v>
      </c>
      <c r="E50" s="31">
        <f t="shared" si="1"/>
        <v>854887.68541405222</v>
      </c>
    </row>
    <row r="51" spans="1:5" x14ac:dyDescent="0.4">
      <c r="A51" s="21"/>
      <c r="B51" s="7" t="s">
        <v>72</v>
      </c>
      <c r="C51" s="8">
        <f>(C50+200000)*(1+$E$5)-150000</f>
        <v>3145573.7814817252</v>
      </c>
      <c r="D51" s="9">
        <f t="shared" si="0"/>
        <v>40686.096067675622</v>
      </c>
      <c r="E51" s="31">
        <f t="shared" si="1"/>
        <v>895573.78148172784</v>
      </c>
    </row>
    <row r="52" spans="1:5" x14ac:dyDescent="0.4">
      <c r="A52" s="21"/>
      <c r="B52" s="7" t="s">
        <v>73</v>
      </c>
      <c r="C52" s="8">
        <f>(C51+200000)*(1+$E$5)-150000</f>
        <v>3237393.4537502467</v>
      </c>
      <c r="D52" s="9">
        <f t="shared" si="0"/>
        <v>41819.672268521565</v>
      </c>
      <c r="E52" s="31">
        <f t="shared" si="1"/>
        <v>937393.45375024946</v>
      </c>
    </row>
    <row r="53" spans="1:5" x14ac:dyDescent="0.4">
      <c r="A53" s="21"/>
      <c r="B53" s="7" t="s">
        <v>74</v>
      </c>
      <c r="C53" s="8">
        <f>(C52+200000)*(1+$E$5)-150000</f>
        <v>3330360.8719221246</v>
      </c>
      <c r="D53" s="9">
        <f t="shared" si="0"/>
        <v>42967.418171878082</v>
      </c>
      <c r="E53" s="31">
        <f t="shared" si="1"/>
        <v>980360.87192212755</v>
      </c>
    </row>
    <row r="54" spans="1:5" ht="19.5" thickBot="1" x14ac:dyDescent="0.45">
      <c r="A54" s="22"/>
      <c r="B54" s="26" t="s">
        <v>75</v>
      </c>
      <c r="C54" s="27">
        <f>(C53+200000)*(1+$E$5)-150000</f>
        <v>3424490.3828211511</v>
      </c>
      <c r="D54" s="28">
        <f t="shared" si="0"/>
        <v>44129.510899026551</v>
      </c>
      <c r="E54" s="31">
        <f t="shared" si="1"/>
        <v>1024490.3828211541</v>
      </c>
    </row>
    <row r="55" spans="1:5" x14ac:dyDescent="0.4">
      <c r="A55" s="20" t="s">
        <v>24</v>
      </c>
      <c r="B55" s="17" t="s">
        <v>76</v>
      </c>
      <c r="C55" s="18">
        <f>(C54+200000)*(1+$E$5)-150000</f>
        <v>3519796.5126064154</v>
      </c>
      <c r="D55" s="19">
        <f t="shared" si="0"/>
        <v>45306.129785264384</v>
      </c>
      <c r="E55" s="31">
        <f t="shared" si="1"/>
        <v>1069796.5126064185</v>
      </c>
    </row>
    <row r="56" spans="1:5" x14ac:dyDescent="0.4">
      <c r="A56" s="21"/>
      <c r="B56" s="7" t="s">
        <v>77</v>
      </c>
      <c r="C56" s="8">
        <f>(C55+200000)*(1+$E$5)-150000</f>
        <v>3616293.9690139955</v>
      </c>
      <c r="D56" s="9">
        <f t="shared" si="0"/>
        <v>46497.45640758019</v>
      </c>
      <c r="E56" s="31">
        <f t="shared" si="1"/>
        <v>1116293.9690139988</v>
      </c>
    </row>
    <row r="57" spans="1:5" x14ac:dyDescent="0.4">
      <c r="A57" s="21"/>
      <c r="B57" s="7" t="s">
        <v>78</v>
      </c>
      <c r="C57" s="8">
        <f>(C56+200000)*(1+$E$5)-150000</f>
        <v>3713997.6436266704</v>
      </c>
      <c r="D57" s="9">
        <f t="shared" si="0"/>
        <v>47703.674612674942</v>
      </c>
      <c r="E57" s="31">
        <f t="shared" si="1"/>
        <v>1163997.6436266736</v>
      </c>
    </row>
    <row r="58" spans="1:5" x14ac:dyDescent="0.4">
      <c r="A58" s="21"/>
      <c r="B58" s="7" t="s">
        <v>79</v>
      </c>
      <c r="C58" s="8">
        <f>(C57+200000)*(1+$E$5)-150000</f>
        <v>3812922.6141720037</v>
      </c>
      <c r="D58" s="9">
        <f t="shared" si="0"/>
        <v>48924.970545333374</v>
      </c>
      <c r="E58" s="31">
        <f t="shared" si="1"/>
        <v>1212922.614172007</v>
      </c>
    </row>
    <row r="59" spans="1:5" x14ac:dyDescent="0.4">
      <c r="A59" s="21"/>
      <c r="B59" s="7" t="s">
        <v>80</v>
      </c>
      <c r="C59" s="8">
        <f>(C58+200000)*(1+$E$5)-150000</f>
        <v>3913084.1468491536</v>
      </c>
      <c r="D59" s="9">
        <f t="shared" si="0"/>
        <v>50161.53267715004</v>
      </c>
      <c r="E59" s="31">
        <f t="shared" si="1"/>
        <v>1263084.1468491571</v>
      </c>
    </row>
    <row r="60" spans="1:5" x14ac:dyDescent="0.4">
      <c r="A60" s="21"/>
      <c r="B60" s="7" t="s">
        <v>81</v>
      </c>
      <c r="C60" s="8">
        <f>(C59+200000)*(1+$E$5)-150000</f>
        <v>4014497.6986847678</v>
      </c>
      <c r="D60" s="9">
        <f t="shared" si="0"/>
        <v>51413.551835614417</v>
      </c>
      <c r="E60" s="31">
        <f t="shared" si="1"/>
        <v>1314497.6986847715</v>
      </c>
    </row>
    <row r="61" spans="1:5" x14ac:dyDescent="0.4">
      <c r="A61" s="21"/>
      <c r="B61" s="7" t="s">
        <v>82</v>
      </c>
      <c r="C61" s="8">
        <f>(C60+200000)*(1+$E$5)-150000</f>
        <v>4117178.9199183276</v>
      </c>
      <c r="D61" s="9">
        <f t="shared" si="0"/>
        <v>52681.22123355959</v>
      </c>
      <c r="E61" s="31">
        <f t="shared" si="1"/>
        <v>1367178.9199183311</v>
      </c>
    </row>
    <row r="62" spans="1:5" x14ac:dyDescent="0.4">
      <c r="A62" s="21"/>
      <c r="B62" s="7" t="s">
        <v>83</v>
      </c>
      <c r="C62" s="8">
        <f>(C61+200000)*(1+$E$5)-150000</f>
        <v>4221143.6564173065</v>
      </c>
      <c r="D62" s="9">
        <f t="shared" si="0"/>
        <v>53964.736498979088</v>
      </c>
      <c r="E62" s="31">
        <f t="shared" si="1"/>
        <v>1421143.6564173102</v>
      </c>
    </row>
    <row r="63" spans="1:5" x14ac:dyDescent="0.4">
      <c r="A63" s="21"/>
      <c r="B63" s="7" t="s">
        <v>84</v>
      </c>
      <c r="C63" s="8">
        <f>(C62+200000)*(1+$E$5)-150000</f>
        <v>4326407.9521225225</v>
      </c>
      <c r="D63" s="9">
        <f t="shared" si="0"/>
        <v>55264.295705216326</v>
      </c>
      <c r="E63" s="31">
        <f t="shared" si="1"/>
        <v>1476407.9521225265</v>
      </c>
    </row>
    <row r="64" spans="1:5" x14ac:dyDescent="0.4">
      <c r="A64" s="21"/>
      <c r="B64" s="7" t="s">
        <v>85</v>
      </c>
      <c r="C64" s="8">
        <f>(C63+200000)*(1+$E$5)-150000</f>
        <v>4432988.0515240543</v>
      </c>
      <c r="D64" s="9">
        <f t="shared" si="0"/>
        <v>56580.09940153153</v>
      </c>
      <c r="E64" s="31">
        <f t="shared" si="1"/>
        <v>1532988.051524058</v>
      </c>
    </row>
    <row r="65" spans="1:5" x14ac:dyDescent="0.4">
      <c r="A65" s="21"/>
      <c r="B65" s="7" t="s">
        <v>86</v>
      </c>
      <c r="C65" s="8">
        <f>(C64+200000)*(1+$E$5)-150000</f>
        <v>4540900.4021681044</v>
      </c>
      <c r="D65" s="9">
        <f t="shared" si="0"/>
        <v>57912.350644050675</v>
      </c>
      <c r="E65" s="31">
        <f t="shared" si="1"/>
        <v>1590900.4021681086</v>
      </c>
    </row>
    <row r="66" spans="1:5" ht="19.5" thickBot="1" x14ac:dyDescent="0.45">
      <c r="A66" s="22"/>
      <c r="B66" s="10" t="s">
        <v>87</v>
      </c>
      <c r="C66" s="11">
        <f>(C65+200000)*(1+$E$5)-150000</f>
        <v>4650161.6571952058</v>
      </c>
      <c r="D66" s="12">
        <f t="shared" si="0"/>
        <v>59261.255027101302</v>
      </c>
      <c r="E66" s="31">
        <f t="shared" si="1"/>
        <v>1650161.65719521</v>
      </c>
    </row>
    <row r="67" spans="1:5" x14ac:dyDescent="0.4">
      <c r="A67" s="20" t="s">
        <v>25</v>
      </c>
      <c r="B67" s="15" t="s">
        <v>88</v>
      </c>
      <c r="C67" s="16">
        <f>(C66+200000)*(1+$E$5)-150000</f>
        <v>4760788.6779101454</v>
      </c>
      <c r="D67" s="29">
        <f t="shared" si="0"/>
        <v>60627.020714940067</v>
      </c>
      <c r="E67" s="31">
        <f t="shared" si="1"/>
        <v>1710788.67791015</v>
      </c>
    </row>
    <row r="68" spans="1:5" x14ac:dyDescent="0.4">
      <c r="A68" s="21"/>
      <c r="B68" s="7" t="s">
        <v>89</v>
      </c>
      <c r="C68" s="8">
        <f>(C67+200000)*(1+$E$5)-150000</f>
        <v>4872798.5363840219</v>
      </c>
      <c r="D68" s="9">
        <f t="shared" si="0"/>
        <v>62009.858473876811</v>
      </c>
      <c r="E68" s="31">
        <f t="shared" si="1"/>
        <v>1772798.5363840268</v>
      </c>
    </row>
    <row r="69" spans="1:5" x14ac:dyDescent="0.4">
      <c r="A69" s="21"/>
      <c r="B69" s="7" t="s">
        <v>90</v>
      </c>
      <c r="C69" s="8">
        <f>(C68+200000)*(1+$E$5)-150000</f>
        <v>4986208.5180888223</v>
      </c>
      <c r="D69" s="9">
        <f t="shared" si="0"/>
        <v>63409.981704800266</v>
      </c>
      <c r="E69" s="31">
        <f t="shared" si="1"/>
        <v>1836208.5180888269</v>
      </c>
    </row>
    <row r="70" spans="1:5" x14ac:dyDescent="0.4">
      <c r="A70" s="21"/>
      <c r="B70" s="7" t="s">
        <v>91</v>
      </c>
      <c r="C70" s="8">
        <f>(C69+200000)*(1+$E$5)-150000</f>
        <v>5101036.1245649327</v>
      </c>
      <c r="D70" s="9">
        <f t="shared" si="0"/>
        <v>64827.606476110275</v>
      </c>
      <c r="E70" s="31">
        <f t="shared" si="1"/>
        <v>1901036.1245649371</v>
      </c>
    </row>
    <row r="71" spans="1:5" x14ac:dyDescent="0.4">
      <c r="A71" s="21"/>
      <c r="B71" s="7" t="s">
        <v>92</v>
      </c>
      <c r="C71" s="8">
        <f>(C70+200000)*(1+$E$5)-150000</f>
        <v>5217299.0761219943</v>
      </c>
      <c r="D71" s="9">
        <f t="shared" si="0"/>
        <v>66262.95155706165</v>
      </c>
      <c r="E71" s="31">
        <f t="shared" si="1"/>
        <v>1967299.0761219987</v>
      </c>
    </row>
    <row r="72" spans="1:5" x14ac:dyDescent="0.4">
      <c r="A72" s="21"/>
      <c r="B72" s="7" t="s">
        <v>93</v>
      </c>
      <c r="C72" s="8">
        <f>(C71+200000)*(1+$E$5)-150000</f>
        <v>5335015.3145735189</v>
      </c>
      <c r="D72" s="9">
        <f t="shared" si="0"/>
        <v>67716.238451524929</v>
      </c>
      <c r="E72" s="31">
        <f t="shared" si="1"/>
        <v>2035015.3145735236</v>
      </c>
    </row>
    <row r="73" spans="1:5" x14ac:dyDescent="0.4">
      <c r="A73" s="21"/>
      <c r="B73" s="7" t="s">
        <v>94</v>
      </c>
      <c r="C73" s="8">
        <f>(C72+200000)*(1+$E$5)-150000</f>
        <v>5454203.0060056876</v>
      </c>
      <c r="D73" s="9">
        <f t="shared" ref="D73:D136" si="2">(C72+200000)*$E$5</f>
        <v>69187.691432168984</v>
      </c>
      <c r="E73" s="31">
        <f t="shared" si="1"/>
        <v>2104203.0060056928</v>
      </c>
    </row>
    <row r="74" spans="1:5" x14ac:dyDescent="0.4">
      <c r="A74" s="21"/>
      <c r="B74" s="7" t="s">
        <v>95</v>
      </c>
      <c r="C74" s="8">
        <f>(C73+200000)*(1+$E$5)-150000</f>
        <v>5574880.5435807584</v>
      </c>
      <c r="D74" s="9">
        <f t="shared" si="2"/>
        <v>70677.537575071095</v>
      </c>
      <c r="E74" s="31">
        <f t="shared" ref="E74:E137" si="3">E73+D74</f>
        <v>2174880.543580764</v>
      </c>
    </row>
    <row r="75" spans="1:5" x14ac:dyDescent="0.4">
      <c r="A75" s="21"/>
      <c r="B75" s="7" t="s">
        <v>96</v>
      </c>
      <c r="C75" s="8">
        <f>(C74+200000)*(1+$E$5)-150000</f>
        <v>5697066.5503755175</v>
      </c>
      <c r="D75" s="9">
        <f t="shared" si="2"/>
        <v>72186.00679475948</v>
      </c>
      <c r="E75" s="31">
        <f t="shared" si="3"/>
        <v>2247066.5503755235</v>
      </c>
    </row>
    <row r="76" spans="1:5" x14ac:dyDescent="0.4">
      <c r="A76" s="21"/>
      <c r="B76" s="7" t="s">
        <v>97</v>
      </c>
      <c r="C76" s="8">
        <f>(C75+200000)*(1+$E$5)-150000</f>
        <v>5820779.8822552115</v>
      </c>
      <c r="D76" s="9">
        <f t="shared" si="2"/>
        <v>73713.331879693957</v>
      </c>
      <c r="E76" s="31">
        <f t="shared" si="3"/>
        <v>2320779.8822552175</v>
      </c>
    </row>
    <row r="77" spans="1:5" x14ac:dyDescent="0.4">
      <c r="A77" s="21"/>
      <c r="B77" s="7" t="s">
        <v>98</v>
      </c>
      <c r="C77" s="8">
        <f>(C76+200000)*(1+$E$5)-150000</f>
        <v>5946039.6307834014</v>
      </c>
      <c r="D77" s="9">
        <f t="shared" si="2"/>
        <v>75259.748528190132</v>
      </c>
      <c r="E77" s="31">
        <f t="shared" si="3"/>
        <v>2396039.6307834075</v>
      </c>
    </row>
    <row r="78" spans="1:5" ht="19.5" thickBot="1" x14ac:dyDescent="0.45">
      <c r="A78" s="22"/>
      <c r="B78" s="26" t="s">
        <v>99</v>
      </c>
      <c r="C78" s="27">
        <f>(C77+200000)*(1+$E$5)-150000</f>
        <v>6072865.1261681933</v>
      </c>
      <c r="D78" s="28">
        <f t="shared" si="2"/>
        <v>76825.495384792506</v>
      </c>
      <c r="E78" s="31">
        <f t="shared" si="3"/>
        <v>2472865.1261681998</v>
      </c>
    </row>
    <row r="79" spans="1:5" x14ac:dyDescent="0.4">
      <c r="A79" s="20" t="s">
        <v>26</v>
      </c>
      <c r="B79" s="17" t="s">
        <v>100</v>
      </c>
      <c r="C79" s="18">
        <f>(C78+200000)*(1+$E$5)-150000</f>
        <v>6201275.9402452959</v>
      </c>
      <c r="D79" s="19">
        <f t="shared" si="2"/>
        <v>78410.814077102405</v>
      </c>
      <c r="E79" s="31">
        <f t="shared" si="3"/>
        <v>2551275.9402453024</v>
      </c>
    </row>
    <row r="80" spans="1:5" x14ac:dyDescent="0.4">
      <c r="A80" s="21"/>
      <c r="B80" s="7" t="s">
        <v>101</v>
      </c>
      <c r="C80" s="8">
        <f>(C79+200000)*(1+$E$5)-150000</f>
        <v>6331291.8894983614</v>
      </c>
      <c r="D80" s="9">
        <f t="shared" si="2"/>
        <v>80015.949253066196</v>
      </c>
      <c r="E80" s="31">
        <f t="shared" si="3"/>
        <v>2631291.8894983684</v>
      </c>
    </row>
    <row r="81" spans="1:5" x14ac:dyDescent="0.4">
      <c r="A81" s="21"/>
      <c r="B81" s="7" t="s">
        <v>102</v>
      </c>
      <c r="C81" s="8">
        <f>(C80+200000)*(1+$E$5)-150000</f>
        <v>6462933.0381170902</v>
      </c>
      <c r="D81" s="9">
        <f t="shared" si="2"/>
        <v>81641.148618729509</v>
      </c>
      <c r="E81" s="31">
        <f t="shared" si="3"/>
        <v>2712933.0381170977</v>
      </c>
    </row>
    <row r="82" spans="1:5" x14ac:dyDescent="0.4">
      <c r="A82" s="21"/>
      <c r="B82" s="7" t="s">
        <v>103</v>
      </c>
      <c r="C82" s="8">
        <f>(C81+200000)*(1+$E$5)-150000</f>
        <v>6596219.7010935536</v>
      </c>
      <c r="D82" s="9">
        <f t="shared" si="2"/>
        <v>83286.662976463616</v>
      </c>
      <c r="E82" s="31">
        <f t="shared" si="3"/>
        <v>2796219.7010935615</v>
      </c>
    </row>
    <row r="83" spans="1:5" x14ac:dyDescent="0.4">
      <c r="A83" s="21"/>
      <c r="B83" s="7" t="s">
        <v>104</v>
      </c>
      <c r="C83" s="8">
        <f>(C82+200000)*(1+$E$5)-150000</f>
        <v>6731172.4473572224</v>
      </c>
      <c r="D83" s="9">
        <f t="shared" si="2"/>
        <v>84952.746263669411</v>
      </c>
      <c r="E83" s="31">
        <f t="shared" si="3"/>
        <v>2881172.4473572308</v>
      </c>
    </row>
    <row r="84" spans="1:5" x14ac:dyDescent="0.4">
      <c r="A84" s="21"/>
      <c r="B84" s="7" t="s">
        <v>105</v>
      </c>
      <c r="C84" s="8">
        <f>(C83+200000)*(1+$E$5)-150000</f>
        <v>6867812.1029491872</v>
      </c>
      <c r="D84" s="9">
        <f t="shared" si="2"/>
        <v>86639.655591965275</v>
      </c>
      <c r="E84" s="31">
        <f t="shared" si="3"/>
        <v>2967812.102949196</v>
      </c>
    </row>
    <row r="85" spans="1:5" x14ac:dyDescent="0.4">
      <c r="A85" s="21"/>
      <c r="B85" s="7" t="s">
        <v>106</v>
      </c>
      <c r="C85" s="8">
        <f>(C84+200000)*(1+$E$5)-150000</f>
        <v>7006159.7542360518</v>
      </c>
      <c r="D85" s="9">
        <f t="shared" si="2"/>
        <v>88347.651286864828</v>
      </c>
      <c r="E85" s="31">
        <f t="shared" si="3"/>
        <v>3056159.7542360607</v>
      </c>
    </row>
    <row r="86" spans="1:5" x14ac:dyDescent="0.4">
      <c r="A86" s="21"/>
      <c r="B86" s="7" t="s">
        <v>107</v>
      </c>
      <c r="C86" s="8">
        <f>(C85+200000)*(1+$E$5)-150000</f>
        <v>7146236.7511640023</v>
      </c>
      <c r="D86" s="9">
        <f t="shared" si="2"/>
        <v>90076.996927950633</v>
      </c>
      <c r="E86" s="31">
        <f t="shared" si="3"/>
        <v>3146236.7511640112</v>
      </c>
    </row>
    <row r="87" spans="1:5" x14ac:dyDescent="0.4">
      <c r="A87" s="21"/>
      <c r="B87" s="7" t="s">
        <v>108</v>
      </c>
      <c r="C87" s="8">
        <f>(C86+200000)*(1+$E$5)-150000</f>
        <v>7288064.710553552</v>
      </c>
      <c r="D87" s="9">
        <f t="shared" si="2"/>
        <v>91827.959389550015</v>
      </c>
      <c r="E87" s="31">
        <f t="shared" si="3"/>
        <v>3238064.7105535613</v>
      </c>
    </row>
    <row r="88" spans="1:5" x14ac:dyDescent="0.4">
      <c r="A88" s="21"/>
      <c r="B88" s="7" t="s">
        <v>109</v>
      </c>
      <c r="C88" s="8">
        <f>(C87+200000)*(1+$E$5)-150000</f>
        <v>7431665.5194354709</v>
      </c>
      <c r="D88" s="9">
        <f t="shared" si="2"/>
        <v>93600.808881919394</v>
      </c>
      <c r="E88" s="31">
        <f t="shared" si="3"/>
        <v>3331665.5194354807</v>
      </c>
    </row>
    <row r="89" spans="1:5" x14ac:dyDescent="0.4">
      <c r="A89" s="21"/>
      <c r="B89" s="7" t="s">
        <v>110</v>
      </c>
      <c r="C89" s="8">
        <f>(C88+200000)*(1+$E$5)-150000</f>
        <v>7577061.3384284144</v>
      </c>
      <c r="D89" s="9">
        <f t="shared" si="2"/>
        <v>95395.818992943372</v>
      </c>
      <c r="E89" s="31">
        <f t="shared" si="3"/>
        <v>3427061.3384284242</v>
      </c>
    </row>
    <row r="90" spans="1:5" ht="19.5" thickBot="1" x14ac:dyDescent="0.45">
      <c r="A90" s="22"/>
      <c r="B90" s="10" t="s">
        <v>111</v>
      </c>
      <c r="C90" s="11">
        <f>(C89+200000)*(1+$E$5)-150000</f>
        <v>7724274.6051587695</v>
      </c>
      <c r="D90" s="12">
        <f t="shared" si="2"/>
        <v>97213.266730355172</v>
      </c>
      <c r="E90" s="31">
        <f t="shared" si="3"/>
        <v>3524274.6051587793</v>
      </c>
    </row>
    <row r="91" spans="1:5" x14ac:dyDescent="0.4">
      <c r="A91" s="20" t="s">
        <v>27</v>
      </c>
      <c r="B91" s="15" t="s">
        <v>112</v>
      </c>
      <c r="C91" s="16">
        <f>(C90+200000)*(1+$E$5)-150000</f>
        <v>7873328.0377232535</v>
      </c>
      <c r="D91" s="29">
        <f t="shared" si="2"/>
        <v>99053.43256448461</v>
      </c>
      <c r="E91" s="31">
        <f t="shared" si="3"/>
        <v>3623328.0377232637</v>
      </c>
    </row>
    <row r="92" spans="1:5" x14ac:dyDescent="0.4">
      <c r="A92" s="21"/>
      <c r="B92" s="7" t="s">
        <v>113</v>
      </c>
      <c r="C92" s="8">
        <f>(C91+200000)*(1+$E$5)-150000</f>
        <v>8024244.6381947938</v>
      </c>
      <c r="D92" s="9">
        <f t="shared" si="2"/>
        <v>100916.60047154066</v>
      </c>
      <c r="E92" s="31">
        <f t="shared" si="3"/>
        <v>3724244.6381948045</v>
      </c>
    </row>
    <row r="93" spans="1:5" x14ac:dyDescent="0.4">
      <c r="A93" s="21"/>
      <c r="B93" s="7" t="s">
        <v>114</v>
      </c>
      <c r="C93" s="8">
        <f>(C92+200000)*(1+$E$5)-150000</f>
        <v>8177047.6961722281</v>
      </c>
      <c r="D93" s="9">
        <f t="shared" si="2"/>
        <v>102803.05797743492</v>
      </c>
      <c r="E93" s="31">
        <f t="shared" si="3"/>
        <v>3827047.6961722393</v>
      </c>
    </row>
    <row r="94" spans="1:5" x14ac:dyDescent="0.4">
      <c r="A94" s="21"/>
      <c r="B94" s="7" t="s">
        <v>115</v>
      </c>
      <c r="C94" s="8">
        <f>(C93+200000)*(1+$E$5)-150000</f>
        <v>8331760.7923743799</v>
      </c>
      <c r="D94" s="9">
        <f t="shared" si="2"/>
        <v>104713.09620215284</v>
      </c>
      <c r="E94" s="31">
        <f t="shared" si="3"/>
        <v>3931760.792374392</v>
      </c>
    </row>
    <row r="95" spans="1:5" x14ac:dyDescent="0.4">
      <c r="A95" s="21"/>
      <c r="B95" s="7" t="s">
        <v>116</v>
      </c>
      <c r="C95" s="8">
        <f>(C94+200000)*(1+$E$5)-150000</f>
        <v>8488407.8022790588</v>
      </c>
      <c r="D95" s="9">
        <f t="shared" si="2"/>
        <v>106647.00990467974</v>
      </c>
      <c r="E95" s="31">
        <f t="shared" si="3"/>
        <v>4038407.8022790719</v>
      </c>
    </row>
    <row r="96" spans="1:5" x14ac:dyDescent="0.4">
      <c r="A96" s="21"/>
      <c r="B96" s="7" t="s">
        <v>117</v>
      </c>
      <c r="C96" s="8">
        <f>(C95+200000)*(1+$E$5)-150000</f>
        <v>8647012.8998075463</v>
      </c>
      <c r="D96" s="9">
        <f t="shared" si="2"/>
        <v>108605.09752848823</v>
      </c>
      <c r="E96" s="31">
        <f t="shared" si="3"/>
        <v>4147012.8998075603</v>
      </c>
    </row>
    <row r="97" spans="1:5" x14ac:dyDescent="0.4">
      <c r="A97" s="21"/>
      <c r="B97" s="7" t="s">
        <v>118</v>
      </c>
      <c r="C97" s="8">
        <f>(C96+200000)*(1+$E$5)-150000</f>
        <v>8807600.5610551406</v>
      </c>
      <c r="D97" s="9">
        <f t="shared" si="2"/>
        <v>110587.66124759433</v>
      </c>
      <c r="E97" s="31">
        <f t="shared" si="3"/>
        <v>4257600.5610551545</v>
      </c>
    </row>
    <row r="98" spans="1:5" x14ac:dyDescent="0.4">
      <c r="A98" s="21"/>
      <c r="B98" s="7" t="s">
        <v>119</v>
      </c>
      <c r="C98" s="8">
        <f>(C97+200000)*(1+$E$5)-150000</f>
        <v>8970195.5680683292</v>
      </c>
      <c r="D98" s="9">
        <f t="shared" si="2"/>
        <v>112595.00701318924</v>
      </c>
      <c r="E98" s="31">
        <f t="shared" si="3"/>
        <v>4370195.5680683441</v>
      </c>
    </row>
    <row r="99" spans="1:5" x14ac:dyDescent="0.4">
      <c r="A99" s="21"/>
      <c r="B99" s="7" t="s">
        <v>120</v>
      </c>
      <c r="C99" s="8">
        <f>(C98+200000)*(1+$E$5)-150000</f>
        <v>9134823.0126691833</v>
      </c>
      <c r="D99" s="9">
        <f t="shared" si="2"/>
        <v>114627.44460085411</v>
      </c>
      <c r="E99" s="31">
        <f t="shared" si="3"/>
        <v>4484823.0126691982</v>
      </c>
    </row>
    <row r="100" spans="1:5" x14ac:dyDescent="0.4">
      <c r="A100" s="21"/>
      <c r="B100" s="7" t="s">
        <v>121</v>
      </c>
      <c r="C100" s="8">
        <f>(C99+200000)*(1+$E$5)-150000</f>
        <v>9301508.3003275469</v>
      </c>
      <c r="D100" s="9">
        <f t="shared" si="2"/>
        <v>116685.28765836479</v>
      </c>
      <c r="E100" s="31">
        <f t="shared" si="3"/>
        <v>4601508.3003275627</v>
      </c>
    </row>
    <row r="101" spans="1:5" x14ac:dyDescent="0.4">
      <c r="A101" s="21"/>
      <c r="B101" s="7" t="s">
        <v>122</v>
      </c>
      <c r="C101" s="8">
        <f>(C100+200000)*(1+$E$5)-150000</f>
        <v>9470277.1540816408</v>
      </c>
      <c r="D101" s="9">
        <f t="shared" si="2"/>
        <v>118768.85375409432</v>
      </c>
      <c r="E101" s="31">
        <f t="shared" si="3"/>
        <v>4720277.1540816566</v>
      </c>
    </row>
    <row r="102" spans="1:5" ht="19.5" thickBot="1" x14ac:dyDescent="0.45">
      <c r="A102" s="22"/>
      <c r="B102" s="26" t="s">
        <v>123</v>
      </c>
      <c r="C102" s="27">
        <f>(C101+200000)*(1+$E$5)-150000</f>
        <v>9641155.6185076609</v>
      </c>
      <c r="D102" s="28">
        <f t="shared" si="2"/>
        <v>120878.4644260205</v>
      </c>
      <c r="E102" s="31">
        <f t="shared" si="3"/>
        <v>4841155.6185076768</v>
      </c>
    </row>
    <row r="103" spans="1:5" x14ac:dyDescent="0.4">
      <c r="A103" s="20" t="s">
        <v>28</v>
      </c>
      <c r="B103" s="17" t="s">
        <v>124</v>
      </c>
      <c r="C103" s="18">
        <f>(C102+200000)*(1+$E$5)-150000</f>
        <v>9814170.0637390055</v>
      </c>
      <c r="D103" s="19">
        <f t="shared" si="2"/>
        <v>123014.44523134574</v>
      </c>
      <c r="E103" s="31">
        <f t="shared" si="3"/>
        <v>4964170.0637390222</v>
      </c>
    </row>
    <row r="104" spans="1:5" x14ac:dyDescent="0.4">
      <c r="A104" s="21"/>
      <c r="B104" s="7" t="s">
        <v>125</v>
      </c>
      <c r="C104" s="8">
        <f>(C103+200000)*(1+$E$5)-150000</f>
        <v>9989347.1895357426</v>
      </c>
      <c r="D104" s="9">
        <f t="shared" si="2"/>
        <v>125177.12579673756</v>
      </c>
      <c r="E104" s="31">
        <f t="shared" si="3"/>
        <v>5089347.1895357594</v>
      </c>
    </row>
    <row r="105" spans="1:5" x14ac:dyDescent="0.4">
      <c r="A105" s="21"/>
      <c r="B105" s="7" t="s">
        <v>126</v>
      </c>
      <c r="C105" s="8">
        <f>(C104+200000)*(1+$E$5)-150000</f>
        <v>10166714.029404938</v>
      </c>
      <c r="D105" s="9">
        <f t="shared" si="2"/>
        <v>127366.83986919677</v>
      </c>
      <c r="E105" s="31">
        <f t="shared" si="3"/>
        <v>5216714.0294049559</v>
      </c>
    </row>
    <row r="106" spans="1:5" x14ac:dyDescent="0.4">
      <c r="A106" s="21"/>
      <c r="B106" s="7" t="s">
        <v>127</v>
      </c>
      <c r="C106" s="8">
        <f>(C105+200000)*(1+$E$5)-150000</f>
        <v>10346297.9547725</v>
      </c>
      <c r="D106" s="9">
        <f t="shared" si="2"/>
        <v>129583.92536756172</v>
      </c>
      <c r="E106" s="31">
        <f t="shared" si="3"/>
        <v>5346297.954772518</v>
      </c>
    </row>
    <row r="107" spans="1:5" x14ac:dyDescent="0.4">
      <c r="A107" s="21"/>
      <c r="B107" s="7" t="s">
        <v>128</v>
      </c>
      <c r="C107" s="8">
        <f>(C106+200000)*(1+$E$5)-150000</f>
        <v>10528126.679207155</v>
      </c>
      <c r="D107" s="9">
        <f t="shared" si="2"/>
        <v>131828.72443465624</v>
      </c>
      <c r="E107" s="31">
        <f t="shared" si="3"/>
        <v>5478126.6792071741</v>
      </c>
    </row>
    <row r="108" spans="1:5" x14ac:dyDescent="0.4">
      <c r="A108" s="21"/>
      <c r="B108" s="7" t="s">
        <v>129</v>
      </c>
      <c r="C108" s="8">
        <f>(C107+200000)*(1+$E$5)-150000</f>
        <v>10712228.262697244</v>
      </c>
      <c r="D108" s="9">
        <f t="shared" si="2"/>
        <v>134101.58349008943</v>
      </c>
      <c r="E108" s="31">
        <f t="shared" si="3"/>
        <v>5612228.2626972636</v>
      </c>
    </row>
    <row r="109" spans="1:5" x14ac:dyDescent="0.4">
      <c r="A109" s="21"/>
      <c r="B109" s="7" t="s">
        <v>130</v>
      </c>
      <c r="C109" s="8">
        <f>(C108+200000)*(1+$E$5)-150000</f>
        <v>10898631.115980959</v>
      </c>
      <c r="D109" s="9">
        <f t="shared" si="2"/>
        <v>136402.85328371555</v>
      </c>
      <c r="E109" s="31">
        <f t="shared" si="3"/>
        <v>5748631.1159809791</v>
      </c>
    </row>
    <row r="110" spans="1:5" x14ac:dyDescent="0.4">
      <c r="A110" s="21"/>
      <c r="B110" s="7" t="s">
        <v>131</v>
      </c>
      <c r="C110" s="8">
        <f>(C109+200000)*(1+$E$5)-150000</f>
        <v>11087364.00493072</v>
      </c>
      <c r="D110" s="9">
        <f t="shared" si="2"/>
        <v>138732.88894976198</v>
      </c>
      <c r="E110" s="31">
        <f t="shared" si="3"/>
        <v>5887364.0049307412</v>
      </c>
    </row>
    <row r="111" spans="1:5" x14ac:dyDescent="0.4">
      <c r="A111" s="21"/>
      <c r="B111" s="7" t="s">
        <v>132</v>
      </c>
      <c r="C111" s="8">
        <f>(C110+200000)*(1+$E$5)-150000</f>
        <v>11278456.054992354</v>
      </c>
      <c r="D111" s="9">
        <f t="shared" si="2"/>
        <v>141092.05006163399</v>
      </c>
      <c r="E111" s="31">
        <f t="shared" si="3"/>
        <v>6028456.054992375</v>
      </c>
    </row>
    <row r="112" spans="1:5" x14ac:dyDescent="0.4">
      <c r="A112" s="21"/>
      <c r="B112" s="7" t="s">
        <v>133</v>
      </c>
      <c r="C112" s="8">
        <f>(C111+200000)*(1+$E$5)-150000</f>
        <v>11471936.755679758</v>
      </c>
      <c r="D112" s="9">
        <f t="shared" si="2"/>
        <v>143480.7006874044</v>
      </c>
      <c r="E112" s="31">
        <f t="shared" si="3"/>
        <v>6171936.7556797797</v>
      </c>
    </row>
    <row r="113" spans="1:5" x14ac:dyDescent="0.4">
      <c r="A113" s="21"/>
      <c r="B113" s="7" t="s">
        <v>134</v>
      </c>
      <c r="C113" s="8">
        <f>(C112+200000)*(1+$E$5)-150000</f>
        <v>11667835.965125754</v>
      </c>
      <c r="D113" s="9">
        <f t="shared" si="2"/>
        <v>145899.20944599697</v>
      </c>
      <c r="E113" s="31">
        <f t="shared" si="3"/>
        <v>6317835.9651257768</v>
      </c>
    </row>
    <row r="114" spans="1:5" ht="19.5" thickBot="1" x14ac:dyDescent="0.45">
      <c r="A114" s="22"/>
      <c r="B114" s="10" t="s">
        <v>135</v>
      </c>
      <c r="C114" s="11">
        <f>(C113+200000)*(1+$E$5)-150000</f>
        <v>11866183.914689826</v>
      </c>
      <c r="D114" s="12">
        <f t="shared" si="2"/>
        <v>148347.94956407193</v>
      </c>
      <c r="E114" s="31">
        <f t="shared" si="3"/>
        <v>6466183.9146898491</v>
      </c>
    </row>
    <row r="115" spans="1:5" x14ac:dyDescent="0.4">
      <c r="A115" s="20" t="s">
        <v>29</v>
      </c>
      <c r="B115" s="15" t="s">
        <v>136</v>
      </c>
      <c r="C115" s="16">
        <f>(C114+200000)*(1+$E$5)-150000</f>
        <v>12067011.213623447</v>
      </c>
      <c r="D115" s="29">
        <f t="shared" si="2"/>
        <v>150827.29893362281</v>
      </c>
      <c r="E115" s="31">
        <f t="shared" si="3"/>
        <v>6617011.2136234716</v>
      </c>
    </row>
    <row r="116" spans="1:5" x14ac:dyDescent="0.4">
      <c r="A116" s="21"/>
      <c r="B116" s="7" t="s">
        <v>137</v>
      </c>
      <c r="C116" s="8">
        <f>(C115+200000)*(1+$E$5)-150000</f>
        <v>12270348.85379374</v>
      </c>
      <c r="D116" s="9">
        <f t="shared" si="2"/>
        <v>153337.64017029307</v>
      </c>
      <c r="E116" s="31">
        <f t="shared" si="3"/>
        <v>6770348.8537937645</v>
      </c>
    </row>
    <row r="117" spans="1:5" x14ac:dyDescent="0.4">
      <c r="A117" s="21"/>
      <c r="B117" s="7" t="s">
        <v>138</v>
      </c>
      <c r="C117" s="8">
        <f>(C116+200000)*(1+$E$5)-150000</f>
        <v>12476228.214466162</v>
      </c>
      <c r="D117" s="9">
        <f t="shared" si="2"/>
        <v>155879.36067242175</v>
      </c>
      <c r="E117" s="31">
        <f t="shared" si="3"/>
        <v>6926228.2144661862</v>
      </c>
    </row>
    <row r="118" spans="1:5" x14ac:dyDescent="0.4">
      <c r="A118" s="21"/>
      <c r="B118" s="7" t="s">
        <v>139</v>
      </c>
      <c r="C118" s="8">
        <f>(C117+200000)*(1+$E$5)-150000</f>
        <v>12684681.067146989</v>
      </c>
      <c r="D118" s="9">
        <f t="shared" si="2"/>
        <v>158452.85268082703</v>
      </c>
      <c r="E118" s="31">
        <f t="shared" si="3"/>
        <v>7084681.0671470128</v>
      </c>
    </row>
    <row r="119" spans="1:5" x14ac:dyDescent="0.4">
      <c r="A119" s="21"/>
      <c r="B119" s="7" t="s">
        <v>140</v>
      </c>
      <c r="C119" s="8">
        <f>(C118+200000)*(1+$E$5)-150000</f>
        <v>12895739.580486326</v>
      </c>
      <c r="D119" s="9">
        <f t="shared" si="2"/>
        <v>161058.51333933734</v>
      </c>
      <c r="E119" s="31">
        <f t="shared" si="3"/>
        <v>7245739.5804863498</v>
      </c>
    </row>
    <row r="120" spans="1:5" x14ac:dyDescent="0.4">
      <c r="A120" s="21"/>
      <c r="B120" s="7" t="s">
        <v>141</v>
      </c>
      <c r="C120" s="8">
        <f>(C119+200000)*(1+$E$5)-150000</f>
        <v>13109436.325242404</v>
      </c>
      <c r="D120" s="9">
        <f t="shared" si="2"/>
        <v>163696.74475607905</v>
      </c>
      <c r="E120" s="31">
        <f t="shared" si="3"/>
        <v>7409436.325242429</v>
      </c>
    </row>
    <row r="121" spans="1:5" x14ac:dyDescent="0.4">
      <c r="A121" s="21"/>
      <c r="B121" s="7" t="s">
        <v>142</v>
      </c>
      <c r="C121" s="8">
        <f>(C120+200000)*(1+$E$5)-150000</f>
        <v>13325804.279307934</v>
      </c>
      <c r="D121" s="9">
        <f t="shared" si="2"/>
        <v>166367.95406553004</v>
      </c>
      <c r="E121" s="31">
        <f t="shared" si="3"/>
        <v>7575804.2793079587</v>
      </c>
    </row>
    <row r="122" spans="1:5" x14ac:dyDescent="0.4">
      <c r="A122" s="21"/>
      <c r="B122" s="7" t="s">
        <v>143</v>
      </c>
      <c r="C122" s="8">
        <f>(C121+200000)*(1+$E$5)-150000</f>
        <v>13544876.832799282</v>
      </c>
      <c r="D122" s="9">
        <f t="shared" si="2"/>
        <v>169072.55349134916</v>
      </c>
      <c r="E122" s="31">
        <f t="shared" si="3"/>
        <v>7744876.832799308</v>
      </c>
    </row>
    <row r="123" spans="1:5" x14ac:dyDescent="0.4">
      <c r="A123" s="21"/>
      <c r="B123" s="7" t="s">
        <v>144</v>
      </c>
      <c r="C123" s="8">
        <f>(C122+200000)*(1+$E$5)-150000</f>
        <v>13766687.793209272</v>
      </c>
      <c r="D123" s="9">
        <f t="shared" si="2"/>
        <v>171810.96040999101</v>
      </c>
      <c r="E123" s="31">
        <f t="shared" si="3"/>
        <v>7916687.7932092994</v>
      </c>
    </row>
    <row r="124" spans="1:5" x14ac:dyDescent="0.4">
      <c r="A124" s="21"/>
      <c r="B124" s="7" t="s">
        <v>145</v>
      </c>
      <c r="C124" s="8">
        <f>(C123+200000)*(1+$E$5)-150000</f>
        <v>13991271.390624387</v>
      </c>
      <c r="D124" s="9">
        <f t="shared" si="2"/>
        <v>174583.59741511589</v>
      </c>
      <c r="E124" s="31">
        <f t="shared" si="3"/>
        <v>8091271.3906244151</v>
      </c>
    </row>
    <row r="125" spans="1:5" x14ac:dyDescent="0.4">
      <c r="A125" s="21"/>
      <c r="B125" s="7" t="s">
        <v>146</v>
      </c>
      <c r="C125" s="8">
        <f>(C124+200000)*(1+$E$5)-150000</f>
        <v>14218662.283007191</v>
      </c>
      <c r="D125" s="9">
        <f t="shared" si="2"/>
        <v>177390.89238280483</v>
      </c>
      <c r="E125" s="31">
        <f t="shared" si="3"/>
        <v>8268662.2830072204</v>
      </c>
    </row>
    <row r="126" spans="1:5" ht="19.5" thickBot="1" x14ac:dyDescent="0.45">
      <c r="A126" s="22"/>
      <c r="B126" s="26" t="s">
        <v>147</v>
      </c>
      <c r="C126" s="27">
        <f>(C125+200000)*(1+$E$5)-150000</f>
        <v>14448895.561544782</v>
      </c>
      <c r="D126" s="28">
        <f t="shared" si="2"/>
        <v>180233.27853758988</v>
      </c>
      <c r="E126" s="31">
        <f t="shared" si="3"/>
        <v>8448895.5615448095</v>
      </c>
    </row>
    <row r="127" spans="1:5" x14ac:dyDescent="0.4">
      <c r="A127" s="20" t="s">
        <v>30</v>
      </c>
      <c r="B127" s="17" t="s">
        <v>148</v>
      </c>
      <c r="C127" s="18">
        <f>(C126+200000)*(1+$E$5)-150000</f>
        <v>14682006.756064091</v>
      </c>
      <c r="D127" s="19">
        <f t="shared" si="2"/>
        <v>183111.19451930976</v>
      </c>
      <c r="E127" s="31">
        <f t="shared" si="3"/>
        <v>8632006.7560641188</v>
      </c>
    </row>
    <row r="128" spans="1:5" x14ac:dyDescent="0.4">
      <c r="A128" s="21"/>
      <c r="B128" s="7" t="s">
        <v>149</v>
      </c>
      <c r="C128" s="8">
        <f>(C127+200000)*(1+$E$5)-150000</f>
        <v>14918031.840514891</v>
      </c>
      <c r="D128" s="9">
        <f t="shared" si="2"/>
        <v>186025.08445080111</v>
      </c>
      <c r="E128" s="31">
        <f t="shared" si="3"/>
        <v>8818031.8405149207</v>
      </c>
    </row>
    <row r="129" spans="1:5" x14ac:dyDescent="0.4">
      <c r="A129" s="21"/>
      <c r="B129" s="7" t="s">
        <v>150</v>
      </c>
      <c r="C129" s="8">
        <f>(C128+200000)*(1+$E$5)-150000</f>
        <v>15157007.238521326</v>
      </c>
      <c r="D129" s="9">
        <f t="shared" si="2"/>
        <v>188975.39800643612</v>
      </c>
      <c r="E129" s="31">
        <f t="shared" si="3"/>
        <v>9007007.2385213561</v>
      </c>
    </row>
    <row r="130" spans="1:5" x14ac:dyDescent="0.4">
      <c r="A130" s="21"/>
      <c r="B130" s="7" t="s">
        <v>151</v>
      </c>
      <c r="C130" s="8">
        <f>(C129+200000)*(1+$E$5)-150000</f>
        <v>15398969.829002842</v>
      </c>
      <c r="D130" s="9">
        <f t="shared" si="2"/>
        <v>191962.59048151656</v>
      </c>
      <c r="E130" s="31">
        <f t="shared" si="3"/>
        <v>9198969.8290028721</v>
      </c>
    </row>
    <row r="131" spans="1:5" x14ac:dyDescent="0.4">
      <c r="A131" s="21"/>
      <c r="B131" s="7" t="s">
        <v>152</v>
      </c>
      <c r="C131" s="8">
        <f>(C130+200000)*(1+$E$5)-150000</f>
        <v>15643956.951865377</v>
      </c>
      <c r="D131" s="9">
        <f t="shared" si="2"/>
        <v>194987.1228625355</v>
      </c>
      <c r="E131" s="31">
        <f t="shared" si="3"/>
        <v>9393956.9518654067</v>
      </c>
    </row>
    <row r="132" spans="1:5" x14ac:dyDescent="0.4">
      <c r="A132" s="21"/>
      <c r="B132" s="7" t="s">
        <v>153</v>
      </c>
      <c r="C132" s="8">
        <f>(C131+200000)*(1+$E$5)-150000</f>
        <v>15892006.413763693</v>
      </c>
      <c r="D132" s="9">
        <f t="shared" si="2"/>
        <v>198049.46189831718</v>
      </c>
      <c r="E132" s="31">
        <f t="shared" si="3"/>
        <v>9592006.4137637243</v>
      </c>
    </row>
    <row r="133" spans="1:5" x14ac:dyDescent="0.4">
      <c r="A133" s="21"/>
      <c r="B133" s="7" t="s">
        <v>154</v>
      </c>
      <c r="C133" s="8">
        <f>(C132+200000)*(1+$E$5)-150000</f>
        <v>16143156.493935738</v>
      </c>
      <c r="D133" s="9">
        <f t="shared" si="2"/>
        <v>201150.08017204615</v>
      </c>
      <c r="E133" s="31">
        <f t="shared" si="3"/>
        <v>9793156.4939357713</v>
      </c>
    </row>
    <row r="134" spans="1:5" x14ac:dyDescent="0.4">
      <c r="A134" s="21"/>
      <c r="B134" s="7" t="s">
        <v>155</v>
      </c>
      <c r="C134" s="8">
        <f>(C133+200000)*(1+$E$5)-150000</f>
        <v>16397445.950109934</v>
      </c>
      <c r="D134" s="9">
        <f t="shared" si="2"/>
        <v>204289.4561741967</v>
      </c>
      <c r="E134" s="31">
        <f t="shared" si="3"/>
        <v>9997445.950109968</v>
      </c>
    </row>
    <row r="135" spans="1:5" x14ac:dyDescent="0.4">
      <c r="A135" s="21"/>
      <c r="B135" s="7" t="s">
        <v>156</v>
      </c>
      <c r="C135" s="8">
        <f>(C134+200000)*(1+$E$5)-150000</f>
        <v>16654914.024486307</v>
      </c>
      <c r="D135" s="9">
        <f t="shared" si="2"/>
        <v>207468.07437637416</v>
      </c>
      <c r="E135" s="31">
        <f t="shared" si="3"/>
        <v>10204914.024486342</v>
      </c>
    </row>
    <row r="136" spans="1:5" x14ac:dyDescent="0.4">
      <c r="A136" s="21"/>
      <c r="B136" s="7" t="s">
        <v>157</v>
      </c>
      <c r="C136" s="8">
        <f>(C135+200000)*(1+$E$5)-150000</f>
        <v>16915600.449792385</v>
      </c>
      <c r="D136" s="9">
        <f t="shared" si="2"/>
        <v>210686.42530607883</v>
      </c>
      <c r="E136" s="31">
        <f t="shared" si="3"/>
        <v>10415600.44979242</v>
      </c>
    </row>
    <row r="137" spans="1:5" x14ac:dyDescent="0.4">
      <c r="A137" s="21"/>
      <c r="B137" s="7" t="s">
        <v>158</v>
      </c>
      <c r="C137" s="8">
        <f>(C136+200000)*(1+$E$5)-150000</f>
        <v>17179545.455414791</v>
      </c>
      <c r="D137" s="9">
        <f t="shared" ref="D137:D200" si="4">(C136+200000)*$E$5</f>
        <v>213945.0056224048</v>
      </c>
      <c r="E137" s="31">
        <f t="shared" si="3"/>
        <v>10629545.455414826</v>
      </c>
    </row>
    <row r="138" spans="1:5" ht="19.5" thickBot="1" x14ac:dyDescent="0.45">
      <c r="A138" s="22"/>
      <c r="B138" s="10" t="s">
        <v>159</v>
      </c>
      <c r="C138" s="11">
        <f>(C137+200000)*(1+$E$5)-150000</f>
        <v>17446789.773607474</v>
      </c>
      <c r="D138" s="12">
        <f t="shared" si="4"/>
        <v>217244.31819268488</v>
      </c>
      <c r="E138" s="31">
        <f t="shared" ref="E138:E201" si="5">E137+D138</f>
        <v>10846789.773607511</v>
      </c>
    </row>
    <row r="139" spans="1:5" x14ac:dyDescent="0.4">
      <c r="A139" s="20" t="s">
        <v>31</v>
      </c>
      <c r="B139" s="15" t="s">
        <v>160</v>
      </c>
      <c r="C139" s="16">
        <f>(C138+200000)*(1+$E$5)-150000</f>
        <v>17717374.645777568</v>
      </c>
      <c r="D139" s="29">
        <f t="shared" si="4"/>
        <v>220584.87217009341</v>
      </c>
      <c r="E139" s="31">
        <f t="shared" si="5"/>
        <v>11067374.645777604</v>
      </c>
    </row>
    <row r="140" spans="1:5" x14ac:dyDescent="0.4">
      <c r="A140" s="21"/>
      <c r="B140" s="7" t="s">
        <v>161</v>
      </c>
      <c r="C140" s="8">
        <f>(C139+200000)*(1+$E$5)-150000</f>
        <v>17991341.828849789</v>
      </c>
      <c r="D140" s="9">
        <f t="shared" si="4"/>
        <v>223967.18307221957</v>
      </c>
      <c r="E140" s="31">
        <f t="shared" si="5"/>
        <v>11291341.828849822</v>
      </c>
    </row>
    <row r="141" spans="1:5" x14ac:dyDescent="0.4">
      <c r="A141" s="21"/>
      <c r="B141" s="7" t="s">
        <v>162</v>
      </c>
      <c r="C141" s="8">
        <f>(C140+200000)*(1+$E$5)-150000</f>
        <v>18268733.601710409</v>
      </c>
      <c r="D141" s="9">
        <f t="shared" si="4"/>
        <v>227391.77286062235</v>
      </c>
      <c r="E141" s="31">
        <f t="shared" si="5"/>
        <v>11518733.601710444</v>
      </c>
    </row>
    <row r="142" spans="1:5" x14ac:dyDescent="0.4">
      <c r="A142" s="21"/>
      <c r="B142" s="7" t="s">
        <v>163</v>
      </c>
      <c r="C142" s="8">
        <f>(C141+200000)*(1+$E$5)-150000</f>
        <v>18549592.771731786</v>
      </c>
      <c r="D142" s="9">
        <f t="shared" si="4"/>
        <v>230859.17002138009</v>
      </c>
      <c r="E142" s="31">
        <f t="shared" si="5"/>
        <v>11749592.771731824</v>
      </c>
    </row>
    <row r="143" spans="1:5" x14ac:dyDescent="0.4">
      <c r="A143" s="21"/>
      <c r="B143" s="7" t="s">
        <v>164</v>
      </c>
      <c r="C143" s="8">
        <f>(C142+200000)*(1+$E$5)-150000</f>
        <v>18833962.681378432</v>
      </c>
      <c r="D143" s="9">
        <f t="shared" si="4"/>
        <v>234369.90964664731</v>
      </c>
      <c r="E143" s="31">
        <f t="shared" si="5"/>
        <v>11983962.681378471</v>
      </c>
    </row>
    <row r="144" spans="1:5" x14ac:dyDescent="0.4">
      <c r="A144" s="21"/>
      <c r="B144" s="7" t="s">
        <v>165</v>
      </c>
      <c r="C144" s="8">
        <f>(C143+200000)*(1+$E$5)-150000</f>
        <v>19121887.214895662</v>
      </c>
      <c r="D144" s="9">
        <f t="shared" si="4"/>
        <v>237924.53351723039</v>
      </c>
      <c r="E144" s="31">
        <f t="shared" si="5"/>
        <v>12221887.214895701</v>
      </c>
    </row>
    <row r="145" spans="1:5" x14ac:dyDescent="0.4">
      <c r="A145" s="21"/>
      <c r="B145" s="7" t="s">
        <v>166</v>
      </c>
      <c r="C145" s="8">
        <f>(C144+200000)*(1+$E$5)-150000</f>
        <v>19413410.805081856</v>
      </c>
      <c r="D145" s="9">
        <f t="shared" si="4"/>
        <v>241523.59018619577</v>
      </c>
      <c r="E145" s="31">
        <f t="shared" si="5"/>
        <v>12463410.805081896</v>
      </c>
    </row>
    <row r="146" spans="1:5" x14ac:dyDescent="0.4">
      <c r="A146" s="21"/>
      <c r="B146" s="7" t="s">
        <v>167</v>
      </c>
      <c r="C146" s="8">
        <f>(C145+200000)*(1+$E$5)-150000</f>
        <v>19708578.440145377</v>
      </c>
      <c r="D146" s="9">
        <f t="shared" si="4"/>
        <v>245167.63506352316</v>
      </c>
      <c r="E146" s="31">
        <f t="shared" si="5"/>
        <v>12708578.44014542</v>
      </c>
    </row>
    <row r="147" spans="1:5" x14ac:dyDescent="0.4">
      <c r="A147" s="21"/>
      <c r="B147" s="7" t="s">
        <v>168</v>
      </c>
      <c r="C147" s="8">
        <f>(C146+200000)*(1+$E$5)-150000</f>
        <v>20007435.670647193</v>
      </c>
      <c r="D147" s="9">
        <f t="shared" si="4"/>
        <v>248857.23050181719</v>
      </c>
      <c r="E147" s="31">
        <f t="shared" si="5"/>
        <v>12957435.670647237</v>
      </c>
    </row>
    <row r="148" spans="1:5" x14ac:dyDescent="0.4">
      <c r="A148" s="21"/>
      <c r="B148" s="7" t="s">
        <v>169</v>
      </c>
      <c r="C148" s="8">
        <f>(C147+200000)*(1+$E$5)-150000</f>
        <v>20310028.616530281</v>
      </c>
      <c r="D148" s="9">
        <f t="shared" si="4"/>
        <v>252592.94588308988</v>
      </c>
      <c r="E148" s="31">
        <f t="shared" si="5"/>
        <v>13210028.616530327</v>
      </c>
    </row>
    <row r="149" spans="1:5" x14ac:dyDescent="0.4">
      <c r="A149" s="21"/>
      <c r="B149" s="7" t="s">
        <v>170</v>
      </c>
      <c r="C149" s="8">
        <f>(C148+200000)*(1+$E$5)-150000</f>
        <v>20616403.974236909</v>
      </c>
      <c r="D149" s="9">
        <f t="shared" si="4"/>
        <v>256375.35770662848</v>
      </c>
      <c r="E149" s="31">
        <f t="shared" si="5"/>
        <v>13466403.974236956</v>
      </c>
    </row>
    <row r="150" spans="1:5" ht="19.5" thickBot="1" x14ac:dyDescent="0.45">
      <c r="A150" s="22"/>
      <c r="B150" s="26" t="s">
        <v>171</v>
      </c>
      <c r="C150" s="27">
        <f>(C149+200000)*(1+$E$5)-150000</f>
        <v>20926609.02391487</v>
      </c>
      <c r="D150" s="28">
        <f t="shared" si="4"/>
        <v>260205.04967796133</v>
      </c>
      <c r="E150" s="31">
        <f t="shared" si="5"/>
        <v>13726609.023914916</v>
      </c>
    </row>
    <row r="151" spans="1:5" x14ac:dyDescent="0.4">
      <c r="A151" s="20" t="s">
        <v>32</v>
      </c>
      <c r="B151" s="17" t="s">
        <v>172</v>
      </c>
      <c r="C151" s="18">
        <f>(C150+200000)*(1+$E$5)-150000</f>
        <v>21240691.636713807</v>
      </c>
      <c r="D151" s="19">
        <f t="shared" si="4"/>
        <v>264082.61279893585</v>
      </c>
      <c r="E151" s="31">
        <f t="shared" si="5"/>
        <v>13990691.636713853</v>
      </c>
    </row>
    <row r="152" spans="1:5" x14ac:dyDescent="0.4">
      <c r="A152" s="21"/>
      <c r="B152" s="7" t="s">
        <v>173</v>
      </c>
      <c r="C152" s="8">
        <f>(C151+200000)*(1+$E$5)-150000</f>
        <v>21558700.282172728</v>
      </c>
      <c r="D152" s="9">
        <f t="shared" si="4"/>
        <v>268008.64545892255</v>
      </c>
      <c r="E152" s="31">
        <f t="shared" si="5"/>
        <v>14258700.282172775</v>
      </c>
    </row>
    <row r="153" spans="1:5" x14ac:dyDescent="0.4">
      <c r="A153" s="21"/>
      <c r="B153" s="7" t="s">
        <v>174</v>
      </c>
      <c r="C153" s="8">
        <f>(C152+200000)*(1+$E$5)-150000</f>
        <v>21880684.035699885</v>
      </c>
      <c r="D153" s="9">
        <f t="shared" si="4"/>
        <v>271983.7535271591</v>
      </c>
      <c r="E153" s="31">
        <f t="shared" si="5"/>
        <v>14530684.035699934</v>
      </c>
    </row>
    <row r="154" spans="1:5" x14ac:dyDescent="0.4">
      <c r="A154" s="21"/>
      <c r="B154" s="7" t="s">
        <v>175</v>
      </c>
      <c r="C154" s="8">
        <f>(C153+200000)*(1+$E$5)-150000</f>
        <v>22206692.586146131</v>
      </c>
      <c r="D154" s="9">
        <f t="shared" si="4"/>
        <v>276008.55044624856</v>
      </c>
      <c r="E154" s="31">
        <f t="shared" si="5"/>
        <v>14806692.586146181</v>
      </c>
    </row>
    <row r="155" spans="1:5" x14ac:dyDescent="0.4">
      <c r="A155" s="21"/>
      <c r="B155" s="7" t="s">
        <v>176</v>
      </c>
      <c r="C155" s="8">
        <f>(C154+200000)*(1+$E$5)-150000</f>
        <v>22536776.243472956</v>
      </c>
      <c r="D155" s="9">
        <f t="shared" si="4"/>
        <v>280083.65732682659</v>
      </c>
      <c r="E155" s="31">
        <f t="shared" si="5"/>
        <v>15086776.243473008</v>
      </c>
    </row>
    <row r="156" spans="1:5" x14ac:dyDescent="0.4">
      <c r="A156" s="21"/>
      <c r="B156" s="7" t="s">
        <v>177</v>
      </c>
      <c r="C156" s="8">
        <f>(C155+200000)*(1+$E$5)-150000</f>
        <v>22870985.946516369</v>
      </c>
      <c r="D156" s="9">
        <f t="shared" si="4"/>
        <v>284209.70304341195</v>
      </c>
      <c r="E156" s="31">
        <f t="shared" si="5"/>
        <v>15370985.946516421</v>
      </c>
    </row>
    <row r="157" spans="1:5" x14ac:dyDescent="0.4">
      <c r="A157" s="21"/>
      <c r="B157" s="7" t="s">
        <v>178</v>
      </c>
      <c r="C157" s="8">
        <f>(C156+200000)*(1+$E$5)-150000</f>
        <v>23209373.270847823</v>
      </c>
      <c r="D157" s="9">
        <f t="shared" si="4"/>
        <v>288387.32433145458</v>
      </c>
      <c r="E157" s="31">
        <f t="shared" si="5"/>
        <v>15659373.270847876</v>
      </c>
    </row>
    <row r="158" spans="1:5" x14ac:dyDescent="0.4">
      <c r="A158" s="21"/>
      <c r="B158" s="7" t="s">
        <v>179</v>
      </c>
      <c r="C158" s="8">
        <f>(C157+200000)*(1+$E$5)-150000</f>
        <v>23551990.436733421</v>
      </c>
      <c r="D158" s="9">
        <f t="shared" si="4"/>
        <v>292617.16588559776</v>
      </c>
      <c r="E158" s="31">
        <f t="shared" si="5"/>
        <v>15951990.436733473</v>
      </c>
    </row>
    <row r="159" spans="1:5" x14ac:dyDescent="0.4">
      <c r="A159" s="21"/>
      <c r="B159" s="7" t="s">
        <v>180</v>
      </c>
      <c r="C159" s="8">
        <f>(C158+200000)*(1+$E$5)-150000</f>
        <v>23898890.317192588</v>
      </c>
      <c r="D159" s="9">
        <f t="shared" si="4"/>
        <v>296899.88045916776</v>
      </c>
      <c r="E159" s="31">
        <f t="shared" si="5"/>
        <v>16248890.31719264</v>
      </c>
    </row>
    <row r="160" spans="1:5" x14ac:dyDescent="0.4">
      <c r="A160" s="21"/>
      <c r="B160" s="7" t="s">
        <v>181</v>
      </c>
      <c r="C160" s="8">
        <f>(C159+200000)*(1+$E$5)-150000</f>
        <v>24250126.446157493</v>
      </c>
      <c r="D160" s="9">
        <f t="shared" si="4"/>
        <v>301236.12896490732</v>
      </c>
      <c r="E160" s="31">
        <f t="shared" si="5"/>
        <v>16550126.446157547</v>
      </c>
    </row>
    <row r="161" spans="1:5" x14ac:dyDescent="0.4">
      <c r="A161" s="21"/>
      <c r="B161" s="7" t="s">
        <v>182</v>
      </c>
      <c r="C161" s="8">
        <f>(C160+200000)*(1+$E$5)-150000</f>
        <v>24605753.02673446</v>
      </c>
      <c r="D161" s="9">
        <f t="shared" si="4"/>
        <v>305626.58057696861</v>
      </c>
      <c r="E161" s="31">
        <f t="shared" si="5"/>
        <v>16855753.026734516</v>
      </c>
    </row>
    <row r="162" spans="1:5" ht="19.5" thickBot="1" x14ac:dyDescent="0.45">
      <c r="A162" s="22"/>
      <c r="B162" s="10" t="s">
        <v>183</v>
      </c>
      <c r="C162" s="11">
        <f>(C161+200000)*(1+$E$5)-150000</f>
        <v>24965824.939568639</v>
      </c>
      <c r="D162" s="12">
        <f t="shared" si="4"/>
        <v>310071.91283418075</v>
      </c>
      <c r="E162" s="31">
        <f t="shared" si="5"/>
        <v>17165824.939568698</v>
      </c>
    </row>
    <row r="163" spans="1:5" x14ac:dyDescent="0.4">
      <c r="A163" s="20" t="s">
        <v>33</v>
      </c>
      <c r="B163" s="15" t="s">
        <v>184</v>
      </c>
      <c r="C163" s="16">
        <f>(C162+200000)*(1+$E$5)-150000</f>
        <v>25330397.751313247</v>
      </c>
      <c r="D163" s="29">
        <f t="shared" si="4"/>
        <v>314572.81174460799</v>
      </c>
      <c r="E163" s="31">
        <f t="shared" si="5"/>
        <v>17480397.751313306</v>
      </c>
    </row>
    <row r="164" spans="1:5" x14ac:dyDescent="0.4">
      <c r="A164" s="21"/>
      <c r="B164" s="7" t="s">
        <v>185</v>
      </c>
      <c r="C164" s="8">
        <f>(C163+200000)*(1+$E$5)-150000</f>
        <v>25699527.723204661</v>
      </c>
      <c r="D164" s="9">
        <f t="shared" si="4"/>
        <v>319129.97189141554</v>
      </c>
      <c r="E164" s="31">
        <f t="shared" si="5"/>
        <v>17799527.723204721</v>
      </c>
    </row>
    <row r="165" spans="1:5" x14ac:dyDescent="0.4">
      <c r="A165" s="21"/>
      <c r="B165" s="7" t="s">
        <v>186</v>
      </c>
      <c r="C165" s="8">
        <f>(C164+200000)*(1+$E$5)-150000</f>
        <v>26073271.819744717</v>
      </c>
      <c r="D165" s="9">
        <f t="shared" si="4"/>
        <v>323744.09654005826</v>
      </c>
      <c r="E165" s="31">
        <f t="shared" si="5"/>
        <v>18123271.819744781</v>
      </c>
    </row>
    <row r="166" spans="1:5" x14ac:dyDescent="0.4">
      <c r="A166" s="21"/>
      <c r="B166" s="7" t="s">
        <v>187</v>
      </c>
      <c r="C166" s="8">
        <f>(C165+200000)*(1+$E$5)-150000</f>
        <v>26451687.717491526</v>
      </c>
      <c r="D166" s="9">
        <f t="shared" si="4"/>
        <v>328415.89774680894</v>
      </c>
      <c r="E166" s="31">
        <f t="shared" si="5"/>
        <v>18451687.717491589</v>
      </c>
    </row>
    <row r="167" spans="1:5" x14ac:dyDescent="0.4">
      <c r="A167" s="21"/>
      <c r="B167" s="7" t="s">
        <v>188</v>
      </c>
      <c r="C167" s="8">
        <f>(C166+200000)*(1+$E$5)-150000</f>
        <v>26834833.813960169</v>
      </c>
      <c r="D167" s="9">
        <f t="shared" si="4"/>
        <v>333146.09646864404</v>
      </c>
      <c r="E167" s="31">
        <f t="shared" si="5"/>
        <v>18784833.813960232</v>
      </c>
    </row>
    <row r="168" spans="1:5" x14ac:dyDescent="0.4">
      <c r="A168" s="21"/>
      <c r="B168" s="7" t="s">
        <v>189</v>
      </c>
      <c r="C168" s="8">
        <f>(C167+200000)*(1+$E$5)-150000</f>
        <v>27222769.236634668</v>
      </c>
      <c r="D168" s="9">
        <f t="shared" si="4"/>
        <v>337935.42267450207</v>
      </c>
      <c r="E168" s="31">
        <f t="shared" si="5"/>
        <v>19122769.236634735</v>
      </c>
    </row>
    <row r="169" spans="1:5" x14ac:dyDescent="0.4">
      <c r="A169" s="21"/>
      <c r="B169" s="7" t="s">
        <v>190</v>
      </c>
      <c r="C169" s="8">
        <f>(C168+200000)*(1+$E$5)-150000</f>
        <v>27615553.852092601</v>
      </c>
      <c r="D169" s="9">
        <f t="shared" si="4"/>
        <v>342784.61545793334</v>
      </c>
      <c r="E169" s="31">
        <f t="shared" si="5"/>
        <v>19465553.852092668</v>
      </c>
    </row>
    <row r="170" spans="1:5" x14ac:dyDescent="0.4">
      <c r="A170" s="21"/>
      <c r="B170" s="7" t="s">
        <v>191</v>
      </c>
      <c r="C170" s="8">
        <f>(C169+200000)*(1+$E$5)-150000</f>
        <v>28013248.275243759</v>
      </c>
      <c r="D170" s="9">
        <f t="shared" si="4"/>
        <v>347694.42315115751</v>
      </c>
      <c r="E170" s="31">
        <f t="shared" si="5"/>
        <v>19813248.275243826</v>
      </c>
    </row>
    <row r="171" spans="1:5" x14ac:dyDescent="0.4">
      <c r="A171" s="21"/>
      <c r="B171" s="7" t="s">
        <v>192</v>
      </c>
      <c r="C171" s="8">
        <f>(C170+200000)*(1+$E$5)-150000</f>
        <v>28415913.878684305</v>
      </c>
      <c r="D171" s="9">
        <f t="shared" si="4"/>
        <v>352665.60344054695</v>
      </c>
      <c r="E171" s="31">
        <f t="shared" si="5"/>
        <v>20165913.878684372</v>
      </c>
    </row>
    <row r="172" spans="1:5" x14ac:dyDescent="0.4">
      <c r="A172" s="21"/>
      <c r="B172" s="7" t="s">
        <v>193</v>
      </c>
      <c r="C172" s="8">
        <f>(C171+200000)*(1+$E$5)-150000</f>
        <v>28823612.802167859</v>
      </c>
      <c r="D172" s="9">
        <f t="shared" si="4"/>
        <v>357698.92348355375</v>
      </c>
      <c r="E172" s="31">
        <f t="shared" si="5"/>
        <v>20523612.802167926</v>
      </c>
    </row>
    <row r="173" spans="1:5" x14ac:dyDescent="0.4">
      <c r="A173" s="21"/>
      <c r="B173" s="7" t="s">
        <v>194</v>
      </c>
      <c r="C173" s="8">
        <f>(C172+200000)*(1+$E$5)-150000</f>
        <v>29236407.962194957</v>
      </c>
      <c r="D173" s="9">
        <f t="shared" si="4"/>
        <v>362795.1600270982</v>
      </c>
      <c r="E173" s="31">
        <f t="shared" si="5"/>
        <v>20886407.962195024</v>
      </c>
    </row>
    <row r="174" spans="1:5" ht="19.5" thickBot="1" x14ac:dyDescent="0.45">
      <c r="A174" s="22"/>
      <c r="B174" s="26" t="s">
        <v>195</v>
      </c>
      <c r="C174" s="27">
        <f>(C173+200000)*(1+$E$5)-150000</f>
        <v>29654363.061722394</v>
      </c>
      <c r="D174" s="28">
        <f t="shared" si="4"/>
        <v>367955.09952743695</v>
      </c>
      <c r="E174" s="31">
        <f t="shared" si="5"/>
        <v>21254363.061722461</v>
      </c>
    </row>
    <row r="175" spans="1:5" x14ac:dyDescent="0.4">
      <c r="A175" s="20" t="s">
        <v>34</v>
      </c>
      <c r="B175" s="17" t="s">
        <v>196</v>
      </c>
      <c r="C175" s="18">
        <f>(C174+200000)*(1+$E$5)-150000</f>
        <v>30077542.599993922</v>
      </c>
      <c r="D175" s="19">
        <f t="shared" si="4"/>
        <v>373179.53827152989</v>
      </c>
      <c r="E175" s="31">
        <f t="shared" si="5"/>
        <v>21627542.599993993</v>
      </c>
    </row>
    <row r="176" spans="1:5" x14ac:dyDescent="0.4">
      <c r="A176" s="21"/>
      <c r="B176" s="7" t="s">
        <v>197</v>
      </c>
      <c r="C176" s="8">
        <f>(C175+200000)*(1+$E$5)-150000</f>
        <v>30506011.882493846</v>
      </c>
      <c r="D176" s="9">
        <f t="shared" si="4"/>
        <v>378469.28249992401</v>
      </c>
      <c r="E176" s="31">
        <f t="shared" si="5"/>
        <v>22006011.882493917</v>
      </c>
    </row>
    <row r="177" spans="1:5" x14ac:dyDescent="0.4">
      <c r="A177" s="21"/>
      <c r="B177" s="7" t="s">
        <v>198</v>
      </c>
      <c r="C177" s="8">
        <f>(C176+200000)*(1+$E$5)-150000</f>
        <v>30939837.031025019</v>
      </c>
      <c r="D177" s="9">
        <f t="shared" si="4"/>
        <v>383825.14853117306</v>
      </c>
      <c r="E177" s="31">
        <f t="shared" si="5"/>
        <v>22389837.031025089</v>
      </c>
    </row>
    <row r="178" spans="1:5" x14ac:dyDescent="0.4">
      <c r="A178" s="21"/>
      <c r="B178" s="7" t="s">
        <v>199</v>
      </c>
      <c r="C178" s="8">
        <f>(C177+200000)*(1+$E$5)-150000</f>
        <v>31379084.993912831</v>
      </c>
      <c r="D178" s="9">
        <f t="shared" si="4"/>
        <v>389247.9628878127</v>
      </c>
      <c r="E178" s="31">
        <f t="shared" si="5"/>
        <v>22779084.993912902</v>
      </c>
    </row>
    <row r="179" spans="1:5" x14ac:dyDescent="0.4">
      <c r="A179" s="21"/>
      <c r="B179" s="7" t="s">
        <v>200</v>
      </c>
      <c r="C179" s="8">
        <f>(C178+200000)*(1+$E$5)-150000</f>
        <v>31823823.556336738</v>
      </c>
      <c r="D179" s="9">
        <f t="shared" si="4"/>
        <v>394738.56242391036</v>
      </c>
      <c r="E179" s="31">
        <f t="shared" si="5"/>
        <v>23173823.556336813</v>
      </c>
    </row>
    <row r="180" spans="1:5" x14ac:dyDescent="0.4">
      <c r="A180" s="21"/>
      <c r="B180" s="7" t="s">
        <v>201</v>
      </c>
      <c r="C180" s="8">
        <f>(C179+200000)*(1+$E$5)-150000</f>
        <v>32274121.350790948</v>
      </c>
      <c r="D180" s="9">
        <f t="shared" si="4"/>
        <v>400297.79445420922</v>
      </c>
      <c r="E180" s="31">
        <f t="shared" si="5"/>
        <v>23574121.350791022</v>
      </c>
    </row>
    <row r="181" spans="1:5" x14ac:dyDescent="0.4">
      <c r="A181" s="21"/>
      <c r="B181" s="7" t="s">
        <v>202</v>
      </c>
      <c r="C181" s="8">
        <f>(C180+200000)*(1+$E$5)-150000</f>
        <v>32730047.867675833</v>
      </c>
      <c r="D181" s="9">
        <f t="shared" si="4"/>
        <v>405926.51688488683</v>
      </c>
      <c r="E181" s="31">
        <f t="shared" si="5"/>
        <v>23980047.867675908</v>
      </c>
    </row>
    <row r="182" spans="1:5" x14ac:dyDescent="0.4">
      <c r="A182" s="21"/>
      <c r="B182" s="7" t="s">
        <v>203</v>
      </c>
      <c r="C182" s="8">
        <f>(C181+200000)*(1+$E$5)-150000</f>
        <v>33191673.46602178</v>
      </c>
      <c r="D182" s="9">
        <f t="shared" si="4"/>
        <v>411625.59834594786</v>
      </c>
      <c r="E182" s="31">
        <f t="shared" si="5"/>
        <v>24391673.466021854</v>
      </c>
    </row>
    <row r="183" spans="1:5" x14ac:dyDescent="0.4">
      <c r="A183" s="21"/>
      <c r="B183" s="7" t="s">
        <v>204</v>
      </c>
      <c r="C183" s="8">
        <f>(C182+200000)*(1+$E$5)-150000</f>
        <v>33659069.384347051</v>
      </c>
      <c r="D183" s="9">
        <f t="shared" si="4"/>
        <v>417395.91832527221</v>
      </c>
      <c r="E183" s="31">
        <f t="shared" si="5"/>
        <v>24809069.384347126</v>
      </c>
    </row>
    <row r="184" spans="1:5" x14ac:dyDescent="0.4">
      <c r="A184" s="21"/>
      <c r="B184" s="7" t="s">
        <v>205</v>
      </c>
      <c r="C184" s="8">
        <f>(C183+200000)*(1+$E$5)-150000</f>
        <v>34132307.751651391</v>
      </c>
      <c r="D184" s="9">
        <f t="shared" si="4"/>
        <v>423238.36730433808</v>
      </c>
      <c r="E184" s="31">
        <f t="shared" si="5"/>
        <v>25232307.751651462</v>
      </c>
    </row>
    <row r="185" spans="1:5" x14ac:dyDescent="0.4">
      <c r="A185" s="21"/>
      <c r="B185" s="7" t="s">
        <v>206</v>
      </c>
      <c r="C185" s="8">
        <f>(C184+200000)*(1+$E$5)-150000</f>
        <v>34611461.598547034</v>
      </c>
      <c r="D185" s="9">
        <f t="shared" si="4"/>
        <v>429153.84689564235</v>
      </c>
      <c r="E185" s="31">
        <f t="shared" si="5"/>
        <v>25661461.598547105</v>
      </c>
    </row>
    <row r="186" spans="1:5" ht="19.5" thickBot="1" x14ac:dyDescent="0.45">
      <c r="A186" s="22"/>
      <c r="B186" s="10" t="s">
        <v>207</v>
      </c>
      <c r="C186" s="11">
        <f>(C185+200000)*(1+$E$5)-150000</f>
        <v>35096604.868528873</v>
      </c>
      <c r="D186" s="12">
        <f t="shared" si="4"/>
        <v>435143.26998183789</v>
      </c>
      <c r="E186" s="31">
        <f t="shared" si="5"/>
        <v>26096604.868528944</v>
      </c>
    </row>
    <row r="187" spans="1:5" x14ac:dyDescent="0.4">
      <c r="A187" s="20" t="s">
        <v>35</v>
      </c>
      <c r="B187" s="15" t="s">
        <v>208</v>
      </c>
      <c r="C187" s="16">
        <f>(C186+200000)*(1+$E$5)-150000</f>
        <v>35587812.429385483</v>
      </c>
      <c r="D187" s="29">
        <f t="shared" si="4"/>
        <v>441207.56085661089</v>
      </c>
      <c r="E187" s="31">
        <f t="shared" si="5"/>
        <v>26537812.429385554</v>
      </c>
    </row>
    <row r="188" spans="1:5" x14ac:dyDescent="0.4">
      <c r="A188" s="21"/>
      <c r="B188" s="7" t="s">
        <v>209</v>
      </c>
      <c r="C188" s="8">
        <f>(C187+200000)*(1+$E$5)-150000</f>
        <v>36085160.084752798</v>
      </c>
      <c r="D188" s="9">
        <f t="shared" si="4"/>
        <v>447347.65536731848</v>
      </c>
      <c r="E188" s="31">
        <f t="shared" si="5"/>
        <v>26985160.084752873</v>
      </c>
    </row>
    <row r="189" spans="1:5" x14ac:dyDescent="0.4">
      <c r="A189" s="21"/>
      <c r="B189" s="7" t="s">
        <v>210</v>
      </c>
      <c r="C189" s="8">
        <f>(C188+200000)*(1+$E$5)-150000</f>
        <v>36588724.585812204</v>
      </c>
      <c r="D189" s="9">
        <f t="shared" si="4"/>
        <v>453564.50105940993</v>
      </c>
      <c r="E189" s="31">
        <f t="shared" si="5"/>
        <v>27438724.585812282</v>
      </c>
    </row>
    <row r="190" spans="1:5" x14ac:dyDescent="0.4">
      <c r="A190" s="21"/>
      <c r="B190" s="7" t="s">
        <v>211</v>
      </c>
      <c r="C190" s="8">
        <f>(C189+200000)*(1+$E$5)-150000</f>
        <v>37098583.643134855</v>
      </c>
      <c r="D190" s="9">
        <f t="shared" si="4"/>
        <v>459859.05732265249</v>
      </c>
      <c r="E190" s="31">
        <f t="shared" si="5"/>
        <v>27898583.643134933</v>
      </c>
    </row>
    <row r="191" spans="1:5" x14ac:dyDescent="0.4">
      <c r="A191" s="21"/>
      <c r="B191" s="7" t="s">
        <v>212</v>
      </c>
      <c r="C191" s="8">
        <f>(C190+200000)*(1+$E$5)-150000</f>
        <v>37614815.93867404</v>
      </c>
      <c r="D191" s="9">
        <f t="shared" si="4"/>
        <v>466232.29553918564</v>
      </c>
      <c r="E191" s="31">
        <f t="shared" si="5"/>
        <v>28364815.938674118</v>
      </c>
    </row>
    <row r="192" spans="1:5" x14ac:dyDescent="0.4">
      <c r="A192" s="21"/>
      <c r="B192" s="7" t="s">
        <v>213</v>
      </c>
      <c r="C192" s="8">
        <f>(C191+200000)*(1+$E$5)-150000</f>
        <v>38137501.13790746</v>
      </c>
      <c r="D192" s="9">
        <f t="shared" si="4"/>
        <v>472685.19923342549</v>
      </c>
      <c r="E192" s="31">
        <f t="shared" si="5"/>
        <v>28837501.137907542</v>
      </c>
    </row>
    <row r="193" spans="1:5" x14ac:dyDescent="0.4">
      <c r="A193" s="21"/>
      <c r="B193" s="7" t="s">
        <v>214</v>
      </c>
      <c r="C193" s="8">
        <f>(C192+200000)*(1+$E$5)-150000</f>
        <v>38666719.902131304</v>
      </c>
      <c r="D193" s="9">
        <f t="shared" si="4"/>
        <v>479218.76422384323</v>
      </c>
      <c r="E193" s="31">
        <f t="shared" si="5"/>
        <v>29316719.902131386</v>
      </c>
    </row>
    <row r="194" spans="1:5" x14ac:dyDescent="0.4">
      <c r="A194" s="21"/>
      <c r="B194" s="7" t="s">
        <v>215</v>
      </c>
      <c r="C194" s="8">
        <f>(C193+200000)*(1+$E$5)-150000</f>
        <v>39202553.900907941</v>
      </c>
      <c r="D194" s="9">
        <f t="shared" si="4"/>
        <v>485833.99877664127</v>
      </c>
      <c r="E194" s="31">
        <f t="shared" si="5"/>
        <v>29802553.900908027</v>
      </c>
    </row>
    <row r="195" spans="1:5" x14ac:dyDescent="0.4">
      <c r="A195" s="21"/>
      <c r="B195" s="7" t="s">
        <v>216</v>
      </c>
      <c r="C195" s="8">
        <f>(C194+200000)*(1+$E$5)-150000</f>
        <v>39745085.824669287</v>
      </c>
      <c r="D195" s="9">
        <f t="shared" si="4"/>
        <v>492531.92376134923</v>
      </c>
      <c r="E195" s="31">
        <f t="shared" si="5"/>
        <v>30295085.824669376</v>
      </c>
    </row>
    <row r="196" spans="1:5" x14ac:dyDescent="0.4">
      <c r="A196" s="21"/>
      <c r="B196" s="7" t="s">
        <v>217</v>
      </c>
      <c r="C196" s="8">
        <f>(C195+200000)*(1+$E$5)-150000</f>
        <v>40294399.397477649</v>
      </c>
      <c r="D196" s="9">
        <f t="shared" si="4"/>
        <v>499313.57280836604</v>
      </c>
      <c r="E196" s="31">
        <f t="shared" si="5"/>
        <v>30794399.397477742</v>
      </c>
    </row>
    <row r="197" spans="1:5" x14ac:dyDescent="0.4">
      <c r="A197" s="21"/>
      <c r="B197" s="7" t="s">
        <v>218</v>
      </c>
      <c r="C197" s="8">
        <f>(C196+200000)*(1+$E$5)-150000</f>
        <v>40850579.389946118</v>
      </c>
      <c r="D197" s="9">
        <f t="shared" si="4"/>
        <v>506179.99246847059</v>
      </c>
      <c r="E197" s="31">
        <f t="shared" si="5"/>
        <v>31300579.389946211</v>
      </c>
    </row>
    <row r="198" spans="1:5" ht="19.5" thickBot="1" x14ac:dyDescent="0.45">
      <c r="A198" s="22"/>
      <c r="B198" s="26" t="s">
        <v>219</v>
      </c>
      <c r="C198" s="27">
        <f>(C197+200000)*(1+$E$5)-150000</f>
        <v>41413711.632320441</v>
      </c>
      <c r="D198" s="28">
        <f t="shared" si="4"/>
        <v>513132.24237432645</v>
      </c>
      <c r="E198" s="31">
        <f t="shared" si="5"/>
        <v>31813711.632320538</v>
      </c>
    </row>
    <row r="199" spans="1:5" x14ac:dyDescent="0.4">
      <c r="A199" s="20" t="s">
        <v>36</v>
      </c>
      <c r="B199" s="17" t="s">
        <v>220</v>
      </c>
      <c r="C199" s="18">
        <f>(C198+200000)*(1+$E$5)-150000</f>
        <v>41983883.027724445</v>
      </c>
      <c r="D199" s="19">
        <f t="shared" si="4"/>
        <v>520171.39540400548</v>
      </c>
      <c r="E199" s="31">
        <f t="shared" si="5"/>
        <v>32333883.027724545</v>
      </c>
    </row>
    <row r="200" spans="1:5" x14ac:dyDescent="0.4">
      <c r="A200" s="21"/>
      <c r="B200" s="7" t="s">
        <v>221</v>
      </c>
      <c r="C200" s="8">
        <f>(C199+200000)*(1+$E$5)-150000</f>
        <v>42561181.565570995</v>
      </c>
      <c r="D200" s="9">
        <f t="shared" si="4"/>
        <v>527298.53784655547</v>
      </c>
      <c r="E200" s="31">
        <f t="shared" si="5"/>
        <v>32861181.5655711</v>
      </c>
    </row>
    <row r="201" spans="1:5" x14ac:dyDescent="0.4">
      <c r="A201" s="21"/>
      <c r="B201" s="7" t="s">
        <v>222</v>
      </c>
      <c r="C201" s="8">
        <f>(C200+200000)*(1+$E$5)-150000</f>
        <v>43145696.335140631</v>
      </c>
      <c r="D201" s="9">
        <f t="shared" ref="D201:D246" si="6">(C200+200000)*$E$5</f>
        <v>534514.76956963737</v>
      </c>
      <c r="E201" s="31">
        <f t="shared" si="5"/>
        <v>33395696.335140739</v>
      </c>
    </row>
    <row r="202" spans="1:5" x14ac:dyDescent="0.4">
      <c r="A202" s="21"/>
      <c r="B202" s="7" t="s">
        <v>223</v>
      </c>
      <c r="C202" s="8">
        <f>(C201+200000)*(1+$E$5)-150000</f>
        <v>43737517.539329886</v>
      </c>
      <c r="D202" s="9">
        <f t="shared" si="6"/>
        <v>541821.20418925781</v>
      </c>
      <c r="E202" s="31">
        <f t="shared" ref="E202:E246" si="7">E201+D202</f>
        <v>33937517.539329998</v>
      </c>
    </row>
    <row r="203" spans="1:5" x14ac:dyDescent="0.4">
      <c r="A203" s="21"/>
      <c r="B203" s="7" t="s">
        <v>224</v>
      </c>
      <c r="C203" s="8">
        <f>(C202+200000)*(1+$E$5)-150000</f>
        <v>44336736.508571506</v>
      </c>
      <c r="D203" s="9">
        <f t="shared" si="6"/>
        <v>549218.96924162353</v>
      </c>
      <c r="E203" s="31">
        <f t="shared" si="7"/>
        <v>34486736.508571625</v>
      </c>
    </row>
    <row r="204" spans="1:5" x14ac:dyDescent="0.4">
      <c r="A204" s="21"/>
      <c r="B204" s="7" t="s">
        <v>225</v>
      </c>
      <c r="C204" s="8">
        <f>(C203+200000)*(1+$E$5)-150000</f>
        <v>44943445.714928649</v>
      </c>
      <c r="D204" s="9">
        <f t="shared" si="6"/>
        <v>556709.20635714382</v>
      </c>
      <c r="E204" s="31">
        <f t="shared" si="7"/>
        <v>35043445.714928769</v>
      </c>
    </row>
    <row r="205" spans="1:5" x14ac:dyDescent="0.4">
      <c r="A205" s="21"/>
      <c r="B205" s="7" t="s">
        <v>226</v>
      </c>
      <c r="C205" s="8">
        <f>(C204+200000)*(1+$E$5)-150000</f>
        <v>45557738.786365256</v>
      </c>
      <c r="D205" s="9">
        <f t="shared" si="6"/>
        <v>564293.07143660809</v>
      </c>
      <c r="E205" s="31">
        <f t="shared" si="7"/>
        <v>35607738.786365375</v>
      </c>
    </row>
    <row r="206" spans="1:5" x14ac:dyDescent="0.4">
      <c r="A206" s="21"/>
      <c r="B206" s="7" t="s">
        <v>227</v>
      </c>
      <c r="C206" s="8">
        <f>(C205+200000)*(1+$E$5)-150000</f>
        <v>46179710.521194823</v>
      </c>
      <c r="D206" s="9">
        <f t="shared" si="6"/>
        <v>571971.73482956563</v>
      </c>
      <c r="E206" s="31">
        <f t="shared" si="7"/>
        <v>36179710.521194942</v>
      </c>
    </row>
    <row r="207" spans="1:5" x14ac:dyDescent="0.4">
      <c r="A207" s="21"/>
      <c r="B207" s="7" t="s">
        <v>228</v>
      </c>
      <c r="C207" s="8">
        <f>(C206+200000)*(1+$E$5)-150000</f>
        <v>46809456.90270976</v>
      </c>
      <c r="D207" s="9">
        <f t="shared" si="6"/>
        <v>579746.38151493529</v>
      </c>
      <c r="E207" s="31">
        <f t="shared" si="7"/>
        <v>36759456.902709879</v>
      </c>
    </row>
    <row r="208" spans="1:5" x14ac:dyDescent="0.4">
      <c r="A208" s="21"/>
      <c r="B208" s="7" t="s">
        <v>229</v>
      </c>
      <c r="C208" s="8">
        <f>(C207+200000)*(1+$E$5)-150000</f>
        <v>47447075.11399363</v>
      </c>
      <c r="D208" s="9">
        <f t="shared" si="6"/>
        <v>587618.2112838719</v>
      </c>
      <c r="E208" s="31">
        <f t="shared" si="7"/>
        <v>37347075.113993749</v>
      </c>
    </row>
    <row r="209" spans="1:5" x14ac:dyDescent="0.4">
      <c r="A209" s="21"/>
      <c r="B209" s="7" t="s">
        <v>230</v>
      </c>
      <c r="C209" s="8">
        <f>(C208+200000)*(1+$E$5)-150000</f>
        <v>48092663.552918546</v>
      </c>
      <c r="D209" s="9">
        <f t="shared" si="6"/>
        <v>595588.43892492028</v>
      </c>
      <c r="E209" s="31">
        <f t="shared" si="7"/>
        <v>37942663.552918673</v>
      </c>
    </row>
    <row r="210" spans="1:5" ht="19.5" thickBot="1" x14ac:dyDescent="0.45">
      <c r="A210" s="22"/>
      <c r="B210" s="10" t="s">
        <v>231</v>
      </c>
      <c r="C210" s="11">
        <f>(C209+200000)*(1+$E$5)-150000</f>
        <v>48746321.847330026</v>
      </c>
      <c r="D210" s="12">
        <f t="shared" si="6"/>
        <v>603658.29441148182</v>
      </c>
      <c r="E210" s="31">
        <f t="shared" si="7"/>
        <v>38546321.847330153</v>
      </c>
    </row>
    <row r="211" spans="1:5" x14ac:dyDescent="0.4">
      <c r="A211" s="20" t="s">
        <v>37</v>
      </c>
      <c r="B211" s="15" t="s">
        <v>232</v>
      </c>
      <c r="C211" s="16">
        <f>(C210+200000)*(1+$E$5)-150000</f>
        <v>49408150.870421648</v>
      </c>
      <c r="D211" s="29">
        <f t="shared" si="6"/>
        <v>611829.02309162531</v>
      </c>
      <c r="E211" s="31">
        <f t="shared" si="7"/>
        <v>39158150.870421775</v>
      </c>
    </row>
    <row r="212" spans="1:5" x14ac:dyDescent="0.4">
      <c r="A212" s="21"/>
      <c r="B212" s="7" t="s">
        <v>233</v>
      </c>
      <c r="C212" s="8">
        <f>(C211+200000)*(1+$E$5)-150000</f>
        <v>50078252.756301917</v>
      </c>
      <c r="D212" s="9">
        <f t="shared" si="6"/>
        <v>620101.88588027051</v>
      </c>
      <c r="E212" s="31">
        <f t="shared" si="7"/>
        <v>39778252.756302044</v>
      </c>
    </row>
    <row r="213" spans="1:5" x14ac:dyDescent="0.4">
      <c r="A213" s="21"/>
      <c r="B213" s="7" t="s">
        <v>234</v>
      </c>
      <c r="C213" s="8">
        <f>(C212+200000)*(1+$E$5)-150000</f>
        <v>50756730.915755689</v>
      </c>
      <c r="D213" s="9">
        <f t="shared" si="6"/>
        <v>628478.15945377387</v>
      </c>
      <c r="E213" s="31">
        <f t="shared" si="7"/>
        <v>40406730.915755816</v>
      </c>
    </row>
    <row r="214" spans="1:5" x14ac:dyDescent="0.4">
      <c r="A214" s="21"/>
      <c r="B214" s="7" t="s">
        <v>235</v>
      </c>
      <c r="C214" s="8">
        <f>(C213+200000)*(1+$E$5)-150000</f>
        <v>51443690.052202635</v>
      </c>
      <c r="D214" s="9">
        <f t="shared" si="6"/>
        <v>636959.13644694607</v>
      </c>
      <c r="E214" s="31">
        <f t="shared" si="7"/>
        <v>41043690.052202761</v>
      </c>
    </row>
    <row r="215" spans="1:5" x14ac:dyDescent="0.4">
      <c r="A215" s="21"/>
      <c r="B215" s="7" t="s">
        <v>236</v>
      </c>
      <c r="C215" s="8">
        <f>(C214+200000)*(1+$E$5)-150000</f>
        <v>52139236.177855164</v>
      </c>
      <c r="D215" s="9">
        <f t="shared" si="6"/>
        <v>645546.12565253291</v>
      </c>
      <c r="E215" s="31">
        <f t="shared" si="7"/>
        <v>41689236.17785529</v>
      </c>
    </row>
    <row r="216" spans="1:5" x14ac:dyDescent="0.4">
      <c r="A216" s="21"/>
      <c r="B216" s="7" t="s">
        <v>237</v>
      </c>
      <c r="C216" s="8">
        <f>(C215+200000)*(1+$E$5)-150000</f>
        <v>52843476.630078353</v>
      </c>
      <c r="D216" s="9">
        <f t="shared" si="6"/>
        <v>654240.45222318952</v>
      </c>
      <c r="E216" s="31">
        <f t="shared" si="7"/>
        <v>42343476.63007848</v>
      </c>
    </row>
    <row r="217" spans="1:5" x14ac:dyDescent="0.4">
      <c r="A217" s="21"/>
      <c r="B217" s="7" t="s">
        <v>238</v>
      </c>
      <c r="C217" s="8">
        <f>(C216+200000)*(1+$E$5)-150000</f>
        <v>53556520.087954327</v>
      </c>
      <c r="D217" s="9">
        <f t="shared" si="6"/>
        <v>663043.45787597937</v>
      </c>
      <c r="E217" s="31">
        <f t="shared" si="7"/>
        <v>43006520.087954462</v>
      </c>
    </row>
    <row r="218" spans="1:5" x14ac:dyDescent="0.4">
      <c r="A218" s="21"/>
      <c r="B218" s="7" t="s">
        <v>239</v>
      </c>
      <c r="C218" s="8">
        <f>(C217+200000)*(1+$E$5)-150000</f>
        <v>54278476.589053757</v>
      </c>
      <c r="D218" s="9">
        <f t="shared" si="6"/>
        <v>671956.50109942909</v>
      </c>
      <c r="E218" s="31">
        <f t="shared" si="7"/>
        <v>43678476.589053892</v>
      </c>
    </row>
    <row r="219" spans="1:5" x14ac:dyDescent="0.4">
      <c r="A219" s="21"/>
      <c r="B219" s="7" t="s">
        <v>240</v>
      </c>
      <c r="C219" s="8">
        <f>(C218+200000)*(1+$E$5)-150000</f>
        <v>55009457.546416923</v>
      </c>
      <c r="D219" s="9">
        <f t="shared" si="6"/>
        <v>680980.95736317197</v>
      </c>
      <c r="E219" s="31">
        <f t="shared" si="7"/>
        <v>44359457.546417065</v>
      </c>
    </row>
    <row r="220" spans="1:5" x14ac:dyDescent="0.4">
      <c r="A220" s="21"/>
      <c r="B220" s="7" t="s">
        <v>241</v>
      </c>
      <c r="C220" s="8">
        <f>(C219+200000)*(1+$E$5)-150000</f>
        <v>55749575.76574713</v>
      </c>
      <c r="D220" s="9">
        <f t="shared" si="6"/>
        <v>690118.21933021152</v>
      </c>
      <c r="E220" s="31">
        <f t="shared" si="7"/>
        <v>45049575.765747279</v>
      </c>
    </row>
    <row r="221" spans="1:5" x14ac:dyDescent="0.4">
      <c r="A221" s="21"/>
      <c r="B221" s="7" t="s">
        <v>242</v>
      </c>
      <c r="C221" s="8">
        <f>(C220+200000)*(1+$E$5)-150000</f>
        <v>56498945.462818965</v>
      </c>
      <c r="D221" s="9">
        <f t="shared" si="6"/>
        <v>699369.69707183912</v>
      </c>
      <c r="E221" s="31">
        <f t="shared" si="7"/>
        <v>45748945.462819114</v>
      </c>
    </row>
    <row r="222" spans="1:5" ht="19.5" thickBot="1" x14ac:dyDescent="0.45">
      <c r="A222" s="22"/>
      <c r="B222" s="26" t="s">
        <v>243</v>
      </c>
      <c r="C222" s="27">
        <f>(C221+200000)*(1+$E$5)-150000</f>
        <v>57257682.2811042</v>
      </c>
      <c r="D222" s="28">
        <f t="shared" si="6"/>
        <v>708736.81828523695</v>
      </c>
      <c r="E222" s="31">
        <f t="shared" si="7"/>
        <v>46457682.281104349</v>
      </c>
    </row>
    <row r="223" spans="1:5" x14ac:dyDescent="0.4">
      <c r="A223" s="20" t="s">
        <v>38</v>
      </c>
      <c r="B223" s="17" t="s">
        <v>244</v>
      </c>
      <c r="C223" s="18">
        <f>(C222+200000)*(1+$E$5)-150000</f>
        <v>58025903.309617996</v>
      </c>
      <c r="D223" s="19">
        <f t="shared" si="6"/>
        <v>718221.02851380245</v>
      </c>
      <c r="E223" s="31">
        <f t="shared" si="7"/>
        <v>47175903.309618153</v>
      </c>
    </row>
    <row r="224" spans="1:5" x14ac:dyDescent="0.4">
      <c r="A224" s="21"/>
      <c r="B224" s="7" t="s">
        <v>245</v>
      </c>
      <c r="C224" s="8">
        <f>(C223+200000)*(1+$E$5)-150000</f>
        <v>58803727.100988217</v>
      </c>
      <c r="D224" s="9">
        <f t="shared" si="6"/>
        <v>727823.79137022491</v>
      </c>
      <c r="E224" s="31">
        <f t="shared" si="7"/>
        <v>47903727.100988381</v>
      </c>
    </row>
    <row r="225" spans="1:5" x14ac:dyDescent="0.4">
      <c r="A225" s="21"/>
      <c r="B225" s="7" t="s">
        <v>246</v>
      </c>
      <c r="C225" s="8">
        <f>(C224+200000)*(1+$E$5)-150000</f>
        <v>59591273.689750567</v>
      </c>
      <c r="D225" s="9">
        <f t="shared" si="6"/>
        <v>737546.58876235259</v>
      </c>
      <c r="E225" s="31">
        <f t="shared" si="7"/>
        <v>48641273.689750731</v>
      </c>
    </row>
    <row r="226" spans="1:5" x14ac:dyDescent="0.4">
      <c r="A226" s="21"/>
      <c r="B226" s="7" t="s">
        <v>247</v>
      </c>
      <c r="C226" s="8">
        <f>(C225+200000)*(1+$E$5)-150000</f>
        <v>60388664.610872447</v>
      </c>
      <c r="D226" s="9">
        <f t="shared" si="6"/>
        <v>747390.92112188204</v>
      </c>
      <c r="E226" s="31">
        <f t="shared" si="7"/>
        <v>49388664.610872611</v>
      </c>
    </row>
    <row r="227" spans="1:5" x14ac:dyDescent="0.4">
      <c r="A227" s="21"/>
      <c r="B227" s="7" t="s">
        <v>248</v>
      </c>
      <c r="C227" s="8">
        <f>(C226+200000)*(1+$E$5)-150000</f>
        <v>61196022.918508351</v>
      </c>
      <c r="D227" s="9">
        <f t="shared" si="6"/>
        <v>757358.30763590557</v>
      </c>
      <c r="E227" s="31">
        <f t="shared" si="7"/>
        <v>50146022.918508515</v>
      </c>
    </row>
    <row r="228" spans="1:5" x14ac:dyDescent="0.4">
      <c r="A228" s="21"/>
      <c r="B228" s="7" t="s">
        <v>249</v>
      </c>
      <c r="C228" s="8">
        <f>(C227+200000)*(1+$E$5)-150000</f>
        <v>62013473.204989702</v>
      </c>
      <c r="D228" s="9">
        <f t="shared" si="6"/>
        <v>767450.28648135427</v>
      </c>
      <c r="E228" s="31">
        <f t="shared" si="7"/>
        <v>50913473.204989865</v>
      </c>
    </row>
    <row r="229" spans="1:5" x14ac:dyDescent="0.4">
      <c r="A229" s="21"/>
      <c r="B229" s="7" t="s">
        <v>250</v>
      </c>
      <c r="C229" s="8">
        <f>(C228+200000)*(1+$E$5)-150000</f>
        <v>62841141.620052069</v>
      </c>
      <c r="D229" s="9">
        <f t="shared" si="6"/>
        <v>777668.41506237118</v>
      </c>
      <c r="E229" s="31">
        <f t="shared" si="7"/>
        <v>51691141.620052233</v>
      </c>
    </row>
    <row r="230" spans="1:5" x14ac:dyDescent="0.4">
      <c r="A230" s="21"/>
      <c r="B230" s="7" t="s">
        <v>251</v>
      </c>
      <c r="C230" s="8">
        <f>(C229+200000)*(1+$E$5)-150000</f>
        <v>63679155.890302718</v>
      </c>
      <c r="D230" s="9">
        <f t="shared" si="6"/>
        <v>788014.27025065082</v>
      </c>
      <c r="E230" s="31">
        <f t="shared" si="7"/>
        <v>52479155.890302882</v>
      </c>
    </row>
    <row r="231" spans="1:5" x14ac:dyDescent="0.4">
      <c r="A231" s="21"/>
      <c r="B231" s="7" t="s">
        <v>252</v>
      </c>
      <c r="C231" s="8">
        <f>(C230+200000)*(1+$E$5)-150000</f>
        <v>64527645.338931501</v>
      </c>
      <c r="D231" s="9">
        <f t="shared" si="6"/>
        <v>798489.44862878392</v>
      </c>
      <c r="E231" s="31">
        <f t="shared" si="7"/>
        <v>53277645.338931665</v>
      </c>
    </row>
    <row r="232" spans="1:5" x14ac:dyDescent="0.4">
      <c r="A232" s="21"/>
      <c r="B232" s="7" t="s">
        <v>253</v>
      </c>
      <c r="C232" s="8">
        <f>(C231+200000)*(1+$E$5)-150000</f>
        <v>65386740.905668139</v>
      </c>
      <c r="D232" s="9">
        <f t="shared" si="6"/>
        <v>809095.56673664367</v>
      </c>
      <c r="E232" s="31">
        <f t="shared" si="7"/>
        <v>54086740.905668311</v>
      </c>
    </row>
    <row r="233" spans="1:5" x14ac:dyDescent="0.4">
      <c r="A233" s="21"/>
      <c r="B233" s="7" t="s">
        <v>254</v>
      </c>
      <c r="C233" s="8">
        <f>(C232+200000)*(1+$E$5)-150000</f>
        <v>66256575.166988991</v>
      </c>
      <c r="D233" s="9">
        <f t="shared" si="6"/>
        <v>819834.26132085163</v>
      </c>
      <c r="E233" s="31">
        <f t="shared" si="7"/>
        <v>54906575.166989163</v>
      </c>
    </row>
    <row r="234" spans="1:5" ht="19.5" thickBot="1" x14ac:dyDescent="0.45">
      <c r="A234" s="22"/>
      <c r="B234" s="10" t="s">
        <v>255</v>
      </c>
      <c r="C234" s="11">
        <f>(C233+200000)*(1+$E$5)-150000</f>
        <v>67137282.356576353</v>
      </c>
      <c r="D234" s="12">
        <f t="shared" si="6"/>
        <v>830707.18958736234</v>
      </c>
      <c r="E234" s="31">
        <f t="shared" si="7"/>
        <v>55737282.356576525</v>
      </c>
    </row>
    <row r="235" spans="1:5" x14ac:dyDescent="0.4">
      <c r="A235" s="20" t="s">
        <v>39</v>
      </c>
      <c r="B235" s="17" t="s">
        <v>256</v>
      </c>
      <c r="C235" s="18">
        <f>(C234+200000)*(1+$E$5)-150000</f>
        <v>68028998.38603355</v>
      </c>
      <c r="D235" s="19">
        <f t="shared" si="6"/>
        <v>841716.02945720439</v>
      </c>
      <c r="E235" s="31">
        <f t="shared" si="7"/>
        <v>56578998.386033729</v>
      </c>
    </row>
    <row r="236" spans="1:5" x14ac:dyDescent="0.4">
      <c r="A236" s="21"/>
      <c r="B236" s="7" t="s">
        <v>257</v>
      </c>
      <c r="C236" s="8">
        <f>(C235+200000)*(1+$E$5)-150000</f>
        <v>68931860.865858972</v>
      </c>
      <c r="D236" s="9">
        <f t="shared" si="6"/>
        <v>852862.47982541926</v>
      </c>
      <c r="E236" s="31">
        <f t="shared" si="7"/>
        <v>57431860.865859151</v>
      </c>
    </row>
    <row r="237" spans="1:5" x14ac:dyDescent="0.4">
      <c r="A237" s="21"/>
      <c r="B237" s="7" t="s">
        <v>258</v>
      </c>
      <c r="C237" s="8">
        <f>(C236+200000)*(1+$E$5)-150000</f>
        <v>69846009.126682207</v>
      </c>
      <c r="D237" s="9">
        <f t="shared" si="6"/>
        <v>864148.26082323713</v>
      </c>
      <c r="E237" s="31">
        <f t="shared" si="7"/>
        <v>58296009.126682386</v>
      </c>
    </row>
    <row r="238" spans="1:5" x14ac:dyDescent="0.4">
      <c r="A238" s="21"/>
      <c r="B238" s="7" t="s">
        <v>259</v>
      </c>
      <c r="C238" s="8">
        <f>(C237+200000)*(1+$E$5)-150000</f>
        <v>70771584.240765736</v>
      </c>
      <c r="D238" s="9">
        <f t="shared" si="6"/>
        <v>875575.11408352747</v>
      </c>
      <c r="E238" s="31">
        <f t="shared" si="7"/>
        <v>59171584.240765914</v>
      </c>
    </row>
    <row r="239" spans="1:5" x14ac:dyDescent="0.4">
      <c r="A239" s="21"/>
      <c r="B239" s="7" t="s">
        <v>260</v>
      </c>
      <c r="C239" s="8">
        <f>(C238+200000)*(1+$E$5)-150000</f>
        <v>71708729.043775305</v>
      </c>
      <c r="D239" s="9">
        <f t="shared" si="6"/>
        <v>887144.80300957162</v>
      </c>
      <c r="E239" s="31">
        <f t="shared" si="7"/>
        <v>60058729.043775484</v>
      </c>
    </row>
    <row r="240" spans="1:5" x14ac:dyDescent="0.4">
      <c r="A240" s="21"/>
      <c r="B240" s="7" t="s">
        <v>261</v>
      </c>
      <c r="C240" s="8">
        <f>(C239+200000)*(1+$E$5)-150000</f>
        <v>72657588.156822488</v>
      </c>
      <c r="D240" s="9">
        <f t="shared" si="6"/>
        <v>898859.11304719129</v>
      </c>
      <c r="E240" s="31">
        <f t="shared" si="7"/>
        <v>60957588.156822674</v>
      </c>
    </row>
    <row r="241" spans="1:5" x14ac:dyDescent="0.4">
      <c r="A241" s="21"/>
      <c r="B241" s="7" t="s">
        <v>262</v>
      </c>
      <c r="C241" s="8">
        <f>(C240+200000)*(1+$E$5)-150000</f>
        <v>73618308.008782759</v>
      </c>
      <c r="D241" s="9">
        <f t="shared" si="6"/>
        <v>910719.85196028103</v>
      </c>
      <c r="E241" s="31">
        <f t="shared" si="7"/>
        <v>61868308.008782953</v>
      </c>
    </row>
    <row r="242" spans="1:5" x14ac:dyDescent="0.4">
      <c r="A242" s="21"/>
      <c r="B242" s="7" t="s">
        <v>263</v>
      </c>
      <c r="C242" s="8">
        <f>(C241+200000)*(1+$E$5)-150000</f>
        <v>74591036.858892545</v>
      </c>
      <c r="D242" s="9">
        <f t="shared" si="6"/>
        <v>922728.8501097844</v>
      </c>
      <c r="E242" s="31">
        <f t="shared" si="7"/>
        <v>62791036.858892739</v>
      </c>
    </row>
    <row r="243" spans="1:5" x14ac:dyDescent="0.4">
      <c r="A243" s="21"/>
      <c r="B243" s="7" t="s">
        <v>264</v>
      </c>
      <c r="C243" s="8">
        <f>(C242+200000)*(1+$E$5)-150000</f>
        <v>75575924.819628701</v>
      </c>
      <c r="D243" s="9">
        <f t="shared" si="6"/>
        <v>934887.96073615679</v>
      </c>
      <c r="E243" s="31">
        <f t="shared" si="7"/>
        <v>63725924.819628894</v>
      </c>
    </row>
    <row r="244" spans="1:5" x14ac:dyDescent="0.4">
      <c r="A244" s="21"/>
      <c r="B244" s="7" t="s">
        <v>265</v>
      </c>
      <c r="C244" s="8">
        <f>(C243+200000)*(1+$E$5)-150000</f>
        <v>76573123.879874051</v>
      </c>
      <c r="D244" s="9">
        <f t="shared" si="6"/>
        <v>947199.06024535873</v>
      </c>
      <c r="E244" s="31">
        <f t="shared" si="7"/>
        <v>64673123.879874252</v>
      </c>
    </row>
    <row r="245" spans="1:5" x14ac:dyDescent="0.4">
      <c r="A245" s="21"/>
      <c r="B245" s="7" t="s">
        <v>266</v>
      </c>
      <c r="C245" s="8">
        <f>(C244+200000)*(1+$E$5)-150000</f>
        <v>77582787.928372473</v>
      </c>
      <c r="D245" s="9">
        <f t="shared" si="6"/>
        <v>959664.04849842552</v>
      </c>
      <c r="E245" s="31">
        <f t="shared" si="7"/>
        <v>65632787.928372674</v>
      </c>
    </row>
    <row r="246" spans="1:5" ht="19.5" thickBot="1" x14ac:dyDescent="0.45">
      <c r="A246" s="22"/>
      <c r="B246" s="10" t="s">
        <v>267</v>
      </c>
      <c r="C246" s="11">
        <f>(C245+200000)*(1+$E$5)-150000</f>
        <v>78605072.77747713</v>
      </c>
      <c r="D246" s="12">
        <f t="shared" si="6"/>
        <v>972284.84910465579</v>
      </c>
      <c r="E246" s="32">
        <f t="shared" si="7"/>
        <v>66605072.777477331</v>
      </c>
    </row>
    <row r="247" spans="1:5" x14ac:dyDescent="0.4">
      <c r="D247" s="1">
        <f>SUM(D7:D246)</f>
        <v>66605072.777477331</v>
      </c>
    </row>
  </sheetData>
  <mergeCells count="20">
    <mergeCell ref="A187:A198"/>
    <mergeCell ref="A199:A210"/>
    <mergeCell ref="A211:A222"/>
    <mergeCell ref="A223:A234"/>
    <mergeCell ref="A235:A246"/>
    <mergeCell ref="A115:A126"/>
    <mergeCell ref="A127:A138"/>
    <mergeCell ref="A139:A150"/>
    <mergeCell ref="A151:A162"/>
    <mergeCell ref="A163:A174"/>
    <mergeCell ref="A175:A186"/>
    <mergeCell ref="A43:A54"/>
    <mergeCell ref="A55:A66"/>
    <mergeCell ref="A67:A78"/>
    <mergeCell ref="A79:A90"/>
    <mergeCell ref="A91:A102"/>
    <mergeCell ref="A103:A114"/>
    <mergeCell ref="A7:A18"/>
    <mergeCell ref="A19:A30"/>
    <mergeCell ref="A31:A42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リボ払い　借金残高と累積利息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パパ ウィング</dc:creator>
  <cp:lastModifiedBy>パパ ウィング</cp:lastModifiedBy>
  <cp:lastPrinted>2026-03-24T02:15:50Z</cp:lastPrinted>
  <dcterms:created xsi:type="dcterms:W3CDTF">2026-03-23T23:46:08Z</dcterms:created>
  <dcterms:modified xsi:type="dcterms:W3CDTF">2026-03-24T02:16:04Z</dcterms:modified>
</cp:coreProperties>
</file>